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Local Disk\Red Sleigh\"/>
    </mc:Choice>
  </mc:AlternateContent>
  <xr:revisionPtr revIDLastSave="0" documentId="8_{A9B818E7-9BBA-4DD4-91BE-4A635D8553E2}" xr6:coauthVersionLast="47" xr6:coauthVersionMax="47" xr10:uidLastSave="{00000000-0000-0000-0000-000000000000}"/>
  <bookViews>
    <workbookView xWindow="-28920" yWindow="3015" windowWidth="29040" windowHeight="15720" xr2:uid="{B6758F1C-E3FE-4C4D-B45A-7F7AFE8CBD84}"/>
  </bookViews>
  <sheets>
    <sheet name="Digital Life Sp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255</definedName>
    <definedName name="Add_Pay" localSheetId="0">OFFSET(#REF!,2,0,MAX(#REF!:#REF!),1)</definedName>
    <definedName name="Add_Pay">OFFSET(#REF!,2,0,MAX(#REF!:#REF!),1)</definedName>
    <definedName name="Balance" localSheetId="0">OFFSET(#REF!,2,0,MAX(#REF!:#REF!),1)</definedName>
    <definedName name="Balance">OFFSET(#REF!,2,0,MAX(#REF!:#REF!),1)</definedName>
    <definedName name="BOMs">[1]BOMs!$A$1:$J$2500</definedName>
    <definedName name="BypassRank">[2]Listvars!$I$61</definedName>
    <definedName name="Cash_Bal" localSheetId="0">OFFSET(#REF!,2,0,MAX(#REF!:#REF!),1)</definedName>
    <definedName name="Cash_Bal">OFFSET(#REF!,2,0,MAX(#REF!:#REF!),1)</definedName>
    <definedName name="ColumnTitle1">" "</definedName>
    <definedName name="CY_Goal">[3]Listvars!$I$51</definedName>
    <definedName name="CY_Plan">[3]Listvars!$I$46</definedName>
    <definedName name="Data">'[4]Formula query'!$A$2:$S$4000</definedName>
    <definedName name="Day">[3]Listvars!$I$7</definedName>
    <definedName name="Day_01">[5]Daily!$B$3:$H$30</definedName>
    <definedName name="Day_02">[5]Daily!$J$3:$P$31</definedName>
    <definedName name="Day_03">[5]Daily!$B$37:$H$65</definedName>
    <definedName name="Day_04">[5]Daily!$J$37:$P$65</definedName>
    <definedName name="Day_05">[5]Daily!$B$71:$H$99</definedName>
    <definedName name="Day_06">[5]Daily!$J$71:$P$99</definedName>
    <definedName name="Day_07">[5]Daily!$B$105:$H$133</definedName>
    <definedName name="Day_08">[5]Daily!$J$105:$P$133</definedName>
    <definedName name="Day_09">[5]Daily!$B$139:$H$167</definedName>
    <definedName name="Day_10">[5]Daily!$J$139:$P$167</definedName>
    <definedName name="DayOfWeek">[3]Listvars!$I$6</definedName>
    <definedName name="dec_01" localSheetId="0">#REF!</definedName>
    <definedName name="dec_01">#REF!</definedName>
    <definedName name="dec_5">#REF!</definedName>
    <definedName name="dec_6" localSheetId="0">#REF!</definedName>
    <definedName name="dec_6">#REF!</definedName>
    <definedName name="dec_7" localSheetId="0">#REF!</definedName>
    <definedName name="dec_7">#REF!</definedName>
    <definedName name="dec_8" localSheetId="0">#REF!</definedName>
    <definedName name="dec_8">#REF!</definedName>
    <definedName name="dec_9" localSheetId="0">#REF!</definedName>
    <definedName name="dec_9">#REF!</definedName>
    <definedName name="DeptSelection">[3]Listvars!$I$27</definedName>
    <definedName name="DeptTable">[3]Listvars!$AD$2:$AE$9</definedName>
    <definedName name="DeptTableDal">[3]Listvars!$AF$2:$AG$5</definedName>
    <definedName name="DirectorID">[3]Listvars!$C$15</definedName>
    <definedName name="DirectorsID">[3]Listvars!$B$15:$B$21</definedName>
    <definedName name="DirectorsTarget">[3]Listvars!$B$15:$E$34</definedName>
    <definedName name="DivisionTableMF">[3]ManufacturingR!$A$51:$B$79</definedName>
    <definedName name="Done" localSheetId="0">'[6]Budget Planning Checklist'!$J$7:$J$54,'[6]Budget Planning Checklist'!$N$7:$N$54,'[6]Budget Planning Checklist'!$R$7:$R$54,'[6]Budget Planning Checklist'!$W$7:$W$54,'[6]Budget Planning Checklist'!$AB$7:$AB$54,'[6]Budget Planning Checklist'!#REF!,'[6]Budget Planning Checklist'!#REF!,'[6]Budget Planning Checklist'!#REF!,'[6]Budget Planning Checklist'!#REF!,'[6]Budget Planning Checklist'!#REF!,'[6]Budget Planning Checklist'!#REF!,'[6]Budget Planning Checklist'!#REF!</definedName>
    <definedName name="Done">'[6]Budget Planning Checklist'!$J$7:$J$54,'[6]Budget Planning Checklist'!$N$7:$N$54,'[6]Budget Planning Checklist'!$R$7:$R$54,'[6]Budget Planning Checklist'!$W$7:$W$54,'[6]Budget Planning Checklist'!$AB$7:$AB$54,'[6]Budget Planning Checklist'!#REF!,'[6]Budget Planning Checklist'!#REF!,'[6]Budget Planning Checklist'!#REF!,'[6]Budget Planning Checklist'!#REF!,'[6]Budget Planning Checklist'!#REF!,'[6]Budget Planning Checklist'!#REF!,'[6]Budget Planning Checklist'!#REF!</definedName>
    <definedName name="Done_Apr">'[6]Budget Planning Checklist'!$W$7:$W$54</definedName>
    <definedName name="Done_Aug" localSheetId="0">'[6]Budget Planning Checklist'!#REF!</definedName>
    <definedName name="Done_Aug">'[6]Budget Planning Checklist'!#REF!</definedName>
    <definedName name="Done_Dec" localSheetId="0">'[6]Budget Planning Checklist'!#REF!</definedName>
    <definedName name="Done_Dec">'[6]Budget Planning Checklist'!#REF!</definedName>
    <definedName name="Done_Feb">'[6]Budget Planning Checklist'!$N$7:$N$54</definedName>
    <definedName name="Done_Jan">'[6]Budget Planning Checklist'!$J$7:$J$54</definedName>
    <definedName name="Done_Mar">'[6]Budget Planning Checklist'!$R$7:$R$54</definedName>
    <definedName name="Done_May">'[6]Budget Planning Checklist'!$AB$7:$AB$54</definedName>
    <definedName name="Done_Nov" localSheetId="0">'[6]Budget Planning Checklist'!#REF!</definedName>
    <definedName name="Done_Nov">'[6]Budget Planning Checklist'!#REF!</definedName>
    <definedName name="Done_Oct" localSheetId="0">'[6]Budget Planning Checklist'!#REF!</definedName>
    <definedName name="Done_Oct">'[6]Budget Planning Checklist'!#REF!</definedName>
    <definedName name="Done_Sep" localSheetId="0">'[6]Budget Planning Checklist'!#REF!</definedName>
    <definedName name="Done_Sep">'[6]Budget Planning Checklist'!#REF!</definedName>
    <definedName name="EssUser">[3]Listvars!$C$2</definedName>
    <definedName name="Formulas">[1]Formulas!$A$1:$J$2001</definedName>
    <definedName name="HTML_CodePage" hidden="1">1252</definedName>
    <definedName name="HTML_Description" hidden="1">""</definedName>
    <definedName name="HTML_Email" hidden="1">""</definedName>
    <definedName name="HTML_Header" hidden="1">"EquivUnits"</definedName>
    <definedName name="HTML_LastUpdate" hidden="1">"12/29/1999"</definedName>
    <definedName name="HTML_LineAfter" hidden="1">FALSE</definedName>
    <definedName name="HTML_LineBefore" hidden="1">FALSE</definedName>
    <definedName name="HTML_Name" hidden="1">"grich00"</definedName>
    <definedName name="HTML_OBDlg2" hidden="1">TRUE</definedName>
    <definedName name="HTML_OBDlg4" hidden="1">TRUE</definedName>
    <definedName name="HTML_OS" hidden="1">0</definedName>
    <definedName name="HTML_PathFile" hidden="1">"G:\finance\2000Plan\Equivalent.htm"</definedName>
    <definedName name="HTML_Title" hidden="1">"equiv"</definedName>
    <definedName name="InputDivTable">[3]Listvars!$AB$2:$AC$27</definedName>
    <definedName name="Int_payment" localSheetId="0">OFFSET(#REF!,2,0,MAX(#REF!:#REF!),1)</definedName>
    <definedName name="Int_payment">OFFSET(#REF!,2,0,MAX(#REF!:#REF!),1)</definedName>
    <definedName name="LastOJI">[3]Listvars!$I$38</definedName>
    <definedName name="LifeDigital">#REF!</definedName>
    <definedName name="Lifespan">'Digital Life Span'!$A$2:$BD$109</definedName>
    <definedName name="Limit" localSheetId="0">OFFSET(#REF!,2,0,MAX(#REF!:#REF!),1)</definedName>
    <definedName name="Limit">OFFSET(#REF!,2,0,MAX(#REF!:#REF!),1)</definedName>
    <definedName name="machine">[4]route!$E$2:$J$700</definedName>
    <definedName name="Min_Pay" localSheetId="0">OFFSET(#REF!,2,0,MAX(#REF!:#REF!),1)</definedName>
    <definedName name="Min_Pay">OFFSET(#REF!,2,0,MAX(#REF!:#REF!),1)</definedName>
    <definedName name="nov_30" localSheetId="0">#REF!</definedName>
    <definedName name="nov_30">#REF!</definedName>
    <definedName name="nrBowlSheetType">[3]Listvars!$C$11</definedName>
    <definedName name="nrEntityLookUp">[3]Listvars!$AQ$2:$AR$19</definedName>
    <definedName name="nrOrgList">[3]Listvars!$AB$2:$AB$28</definedName>
    <definedName name="nrValidEntities">[3]Listvars!$AQ$2:$AQ$77</definedName>
    <definedName name="nrValidTransEntities">[3]Listvars!$AU$2:$AU$16</definedName>
    <definedName name="nrWeekList">[6]!P13_4Weeks</definedName>
    <definedName name="NumWeeks">[3]Listvars!$I$10</definedName>
    <definedName name="NY_Act">[3]Listvars!$I$32</definedName>
    <definedName name="OrgSelection">[3]Listvars!$I$25</definedName>
    <definedName name="OrgSelectionInput">[3]Listvars!$I$26</definedName>
    <definedName name="OrgTable">[3]Listvars!$AA$2:$AB$20</definedName>
    <definedName name="P13_4Weeks">[3]Listvars!$X$2:$X$5</definedName>
    <definedName name="Pay" localSheetId="0">IF(#REF!="Minimum Only",1,0)</definedName>
    <definedName name="Pay">IF(#REF!="Minimum Only",1,0)</definedName>
    <definedName name="PPI" localSheetId="0">IF(#REF!="From Balance",TRUE,FALSE)</definedName>
    <definedName name="PPI">IF(#REF!="From Balance",TRUE,FALSE)</definedName>
    <definedName name="Principal" localSheetId="0">OFFSET(#REF!,2,0,MAX(#REF!:#REF!),1)</definedName>
    <definedName name="Principal">OFFSET(#REF!,2,0,MAX(#REF!:#REF!),1)</definedName>
    <definedName name="_xlnm.Print_Area" localSheetId="0">'Digital Life Span'!$A$1:$BH$109</definedName>
    <definedName name="PriorYear">[3]Listvars!$I$9</definedName>
    <definedName name="process">[4]process!$A$2:$F$200</definedName>
    <definedName name="processmachine">[4]process!$C$2:$E$200</definedName>
    <definedName name="ProductionLineup">[3]Listvars!$I$59</definedName>
    <definedName name="Purchases" localSheetId="0">OFFSET(#REF!,2,0,MAX(#REF!:#REF!),1)</definedName>
    <definedName name="Purchases">OFFSET(#REF!,2,0,MAX(#REF!:#REF!),1)</definedName>
    <definedName name="QPRScenario">[3]Listvars!$I$52</definedName>
    <definedName name="Resource">[4]Resource!$B$2:$F$40</definedName>
    <definedName name="RetrieveRange">'[7]Norwalk Bev. - Aspen'!$A$2:$P$21</definedName>
    <definedName name="route">[4]route!$A$2:$J$700</definedName>
    <definedName name="Row">'[4]Formula query'!$C$2:$S$4000</definedName>
    <definedName name="T_Interest" localSheetId="0">IF('Digital Life Span'!Pay=1,0,#REF!)</definedName>
    <definedName name="T_Interest">IF(Pay=1,0,#REF!)</definedName>
    <definedName name="Total_Paid" localSheetId="0">SUM(#REF!)</definedName>
    <definedName name="Total_Paid">SUM(#REF!)</definedName>
    <definedName name="Total_Units_Shipped" localSheetId="0">RetrieveRange+'[7]Norwalk Bev. - Aspen'!$A$2:$P$21</definedName>
    <definedName name="Total_Units_Shipped">RetrieveRange+'[7]Norwalk Bev. - Aspen'!$A$2:$P$21</definedName>
    <definedName name="txtLocation">"TextBox1"</definedName>
    <definedName name="txtPath">"TextBox3"</definedName>
    <definedName name="txtType">"TextBox2"</definedName>
    <definedName name="User_Dept">[3]Listvars!$I$34</definedName>
    <definedName name="User_Org">[3]Listvars!$I$33</definedName>
    <definedName name="Version">[3]Listvars!$C$12</definedName>
    <definedName name="Week">[3]Listvars!$I$5</definedName>
    <definedName name="WorkweekHours">'[8]Time Sheet'!$B$6</definedName>
    <definedName name="Year">[3]Listvars!$I$3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D104" i="1"/>
  <c r="BP103" i="1"/>
  <c r="D103" i="1"/>
  <c r="D102" i="1"/>
  <c r="BQ100" i="1"/>
  <c r="BR96" i="1"/>
  <c r="BR93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M22" i="1"/>
  <c r="BR21" i="1"/>
  <c r="BM21" i="1"/>
  <c r="BR20" i="1"/>
  <c r="BM20" i="1"/>
  <c r="BR19" i="1"/>
  <c r="BM19" i="1"/>
  <c r="BR18" i="1"/>
  <c r="BM18" i="1"/>
  <c r="BR17" i="1"/>
  <c r="BM17" i="1"/>
  <c r="BR16" i="1"/>
  <c r="BM16" i="1"/>
  <c r="BR15" i="1"/>
  <c r="BM15" i="1"/>
  <c r="BR14" i="1"/>
  <c r="BM14" i="1"/>
  <c r="BR13" i="1"/>
  <c r="BM13" i="1"/>
  <c r="BR12" i="1"/>
  <c r="BM12" i="1"/>
  <c r="BR11" i="1"/>
  <c r="BM11" i="1"/>
  <c r="BJ11" i="1"/>
  <c r="BI11" i="1"/>
  <c r="BK11" i="1" s="1"/>
  <c r="BR10" i="1"/>
  <c r="BN10" i="1"/>
  <c r="BI10" i="1"/>
  <c r="BK10" i="1" s="1"/>
  <c r="B10" i="1"/>
  <c r="BI9" i="1"/>
  <c r="BE9" i="1"/>
  <c r="BI8" i="1"/>
  <c r="BE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G8" i="1"/>
  <c r="F8" i="1"/>
  <c r="E6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4" i="1"/>
  <c r="A3" i="1"/>
  <c r="B11" i="1" s="1"/>
  <c r="B12" i="1" s="1"/>
  <c r="BJ12" i="1"/>
  <c r="BR98" i="1"/>
  <c r="BR94" i="1"/>
  <c r="BR99" i="1"/>
  <c r="BR95" i="1"/>
  <c r="BR90" i="1"/>
  <c r="BR100" i="1"/>
  <c r="BR91" i="1"/>
  <c r="BR92" i="1"/>
  <c r="BR97" i="1"/>
  <c r="BI12" i="1"/>
  <c r="BK12" i="1" s="1"/>
  <c r="BJ13" i="1"/>
  <c r="BI13" i="1"/>
  <c r="BK13" i="1" s="1"/>
  <c r="BJ14" i="1"/>
  <c r="BI14" i="1"/>
  <c r="BK14" i="1" s="1"/>
  <c r="BJ15" i="1"/>
  <c r="BI15" i="1"/>
  <c r="BK15" i="1" s="1"/>
  <c r="BJ16" i="1"/>
  <c r="BI16" i="1"/>
  <c r="BK16" i="1" s="1"/>
  <c r="BJ17" i="1"/>
  <c r="BJ18" i="1"/>
  <c r="BI17" i="1"/>
  <c r="BK17" i="1" s="1"/>
  <c r="BJ19" i="1"/>
  <c r="BI18" i="1"/>
  <c r="BK18" i="1" s="1"/>
  <c r="BJ20" i="1"/>
  <c r="BI19" i="1"/>
  <c r="BK19" i="1" s="1"/>
  <c r="BJ21" i="1"/>
  <c r="BI20" i="1"/>
  <c r="BK20" i="1" s="1"/>
  <c r="BJ22" i="1"/>
  <c r="BI21" i="1"/>
  <c r="BK21" i="1" s="1"/>
  <c r="BJ23" i="1"/>
  <c r="BI22" i="1"/>
  <c r="BK22" i="1" s="1"/>
  <c r="BJ24" i="1"/>
  <c r="BI23" i="1"/>
  <c r="BK23" i="1" s="1"/>
  <c r="BJ25" i="1"/>
  <c r="BI24" i="1"/>
  <c r="BK24" i="1" s="1"/>
  <c r="BI25" i="1"/>
  <c r="BK25" i="1" s="1"/>
  <c r="BJ26" i="1"/>
  <c r="BJ27" i="1"/>
  <c r="BI26" i="1"/>
  <c r="BK26" i="1" s="1"/>
  <c r="BI27" i="1"/>
  <c r="BK27" i="1"/>
  <c r="BJ28" i="1"/>
  <c r="BJ29" i="1"/>
  <c r="BI28" i="1"/>
  <c r="BK28" i="1" s="1"/>
  <c r="BJ30" i="1"/>
  <c r="BI29" i="1"/>
  <c r="BK29" i="1" s="1"/>
  <c r="BJ31" i="1"/>
  <c r="BI30" i="1"/>
  <c r="BK30" i="1" s="1"/>
  <c r="BJ32" i="1"/>
  <c r="BI31" i="1"/>
  <c r="BK31" i="1" s="1"/>
  <c r="BJ33" i="1"/>
  <c r="BI32" i="1"/>
  <c r="BK32" i="1" s="1"/>
  <c r="BJ34" i="1"/>
  <c r="BI33" i="1"/>
  <c r="BK33" i="1" s="1"/>
  <c r="BJ35" i="1"/>
  <c r="BI34" i="1"/>
  <c r="BK34" i="1" s="1"/>
  <c r="BJ36" i="1"/>
  <c r="BI35" i="1"/>
  <c r="BK35" i="1" s="1"/>
  <c r="BJ37" i="1"/>
  <c r="BI36" i="1"/>
  <c r="BK36" i="1" s="1"/>
  <c r="BJ38" i="1"/>
  <c r="BI37" i="1"/>
  <c r="BK37" i="1" s="1"/>
  <c r="BI38" i="1"/>
  <c r="BK38" i="1" s="1"/>
  <c r="BJ39" i="1"/>
  <c r="BI39" i="1"/>
  <c r="BK39" i="1" s="1"/>
  <c r="BJ40" i="1"/>
  <c r="BI40" i="1"/>
  <c r="BK40" i="1" s="1"/>
  <c r="BJ41" i="1"/>
  <c r="BJ42" i="1"/>
  <c r="BI41" i="1"/>
  <c r="BK41" i="1" s="1"/>
  <c r="BJ43" i="1"/>
  <c r="BI42" i="1"/>
  <c r="BK42" i="1" s="1"/>
  <c r="BJ44" i="1"/>
  <c r="BI43" i="1"/>
  <c r="BK43" i="1" s="1"/>
  <c r="BJ45" i="1"/>
  <c r="BI44" i="1"/>
  <c r="BK44" i="1" s="1"/>
  <c r="BJ46" i="1"/>
  <c r="BI45" i="1"/>
  <c r="BK45" i="1" s="1"/>
  <c r="BJ47" i="1"/>
  <c r="BI46" i="1"/>
  <c r="BK46" i="1" s="1"/>
  <c r="BJ48" i="1"/>
  <c r="BI47" i="1"/>
  <c r="BK47" i="1" s="1"/>
  <c r="BJ49" i="1"/>
  <c r="BI48" i="1"/>
  <c r="BK48" i="1" s="1"/>
  <c r="BJ50" i="1"/>
  <c r="BI49" i="1"/>
  <c r="BK49" i="1" s="1"/>
  <c r="BJ51" i="1"/>
  <c r="BI50" i="1"/>
  <c r="BK50" i="1" s="1"/>
  <c r="BJ52" i="1"/>
  <c r="BI51" i="1"/>
  <c r="BK51" i="1" s="1"/>
  <c r="BI52" i="1"/>
  <c r="BK52" i="1" s="1"/>
  <c r="BJ53" i="1"/>
  <c r="BI53" i="1"/>
  <c r="BK53" i="1" s="1"/>
  <c r="BJ54" i="1"/>
  <c r="BJ55" i="1"/>
  <c r="BI54" i="1"/>
  <c r="BK54" i="1" s="1"/>
  <c r="BJ56" i="1"/>
  <c r="BI55" i="1"/>
  <c r="BK55" i="1" s="1"/>
  <c r="BJ57" i="1"/>
  <c r="BI56" i="1"/>
  <c r="BK56" i="1" s="1"/>
  <c r="BJ58" i="1"/>
  <c r="BI57" i="1"/>
  <c r="BK57" i="1" s="1"/>
  <c r="BJ59" i="1"/>
  <c r="BI58" i="1"/>
  <c r="BK58" i="1" s="1"/>
  <c r="BI59" i="1"/>
  <c r="BK59" i="1" s="1"/>
  <c r="BJ60" i="1"/>
  <c r="BJ61" i="1"/>
  <c r="BI60" i="1"/>
  <c r="BK60" i="1" s="1"/>
  <c r="BI61" i="1"/>
  <c r="BK61" i="1" s="1"/>
  <c r="BJ62" i="1"/>
  <c r="BJ63" i="1"/>
  <c r="BI62" i="1"/>
  <c r="BK62" i="1" s="1"/>
  <c r="BJ64" i="1"/>
  <c r="BI63" i="1"/>
  <c r="BK63" i="1" s="1"/>
  <c r="BJ65" i="1"/>
  <c r="BI64" i="1"/>
  <c r="BK64" i="1" s="1"/>
  <c r="BJ66" i="1"/>
  <c r="BI65" i="1"/>
  <c r="BK65" i="1" s="1"/>
  <c r="BJ67" i="1"/>
  <c r="BI66" i="1"/>
  <c r="BK66" i="1" s="1"/>
  <c r="BI67" i="1"/>
  <c r="BK67" i="1" s="1"/>
  <c r="BJ68" i="1"/>
  <c r="BJ69" i="1"/>
  <c r="BI68" i="1"/>
  <c r="BK68" i="1" s="1"/>
  <c r="BJ70" i="1"/>
  <c r="BI69" i="1"/>
  <c r="BK69" i="1" s="1"/>
  <c r="BJ71" i="1"/>
  <c r="BI70" i="1"/>
  <c r="BK70" i="1" s="1"/>
  <c r="BI71" i="1"/>
  <c r="BK71" i="1" s="1"/>
  <c r="BJ72" i="1"/>
  <c r="BJ73" i="1"/>
  <c r="BI72" i="1"/>
  <c r="BK72" i="1" s="1"/>
  <c r="BJ74" i="1"/>
  <c r="BI73" i="1"/>
  <c r="BK73" i="1" s="1"/>
  <c r="BJ75" i="1"/>
  <c r="BI74" i="1"/>
  <c r="BK74" i="1" s="1"/>
  <c r="BJ76" i="1"/>
  <c r="BI75" i="1"/>
  <c r="BK75" i="1" s="1"/>
  <c r="BJ77" i="1"/>
  <c r="BI76" i="1"/>
  <c r="BK76" i="1" s="1"/>
  <c r="BJ78" i="1"/>
  <c r="BI77" i="1"/>
  <c r="BK77" i="1" s="1"/>
  <c r="BJ79" i="1"/>
  <c r="BI78" i="1"/>
  <c r="BK78" i="1" s="1"/>
  <c r="BI79" i="1"/>
  <c r="BK79" i="1" s="1"/>
  <c r="BJ80" i="1"/>
  <c r="BI80" i="1"/>
  <c r="BK80" i="1"/>
  <c r="BJ81" i="1"/>
  <c r="BI81" i="1"/>
  <c r="BK81" i="1" s="1"/>
  <c r="BJ82" i="1"/>
  <c r="BI82" i="1"/>
  <c r="BK82" i="1" s="1"/>
  <c r="BJ83" i="1"/>
  <c r="BI83" i="1"/>
  <c r="BK83" i="1" s="1"/>
  <c r="BJ84" i="1"/>
  <c r="BJ85" i="1"/>
  <c r="BI84" i="1"/>
  <c r="BK84" i="1" s="1"/>
  <c r="BJ86" i="1"/>
  <c r="BI85" i="1"/>
  <c r="BK85" i="1" s="1"/>
  <c r="BJ87" i="1"/>
  <c r="BI86" i="1"/>
  <c r="BK86" i="1" s="1"/>
  <c r="BJ88" i="1"/>
  <c r="BI87" i="1"/>
  <c r="BK87" i="1" s="1"/>
  <c r="BJ89" i="1"/>
  <c r="BI88" i="1"/>
  <c r="BK88" i="1"/>
  <c r="BJ90" i="1"/>
  <c r="BI89" i="1"/>
  <c r="BK89" i="1" s="1"/>
  <c r="BJ91" i="1"/>
  <c r="BI90" i="1"/>
  <c r="BK90" i="1" s="1"/>
  <c r="BJ92" i="1"/>
  <c r="BI91" i="1"/>
  <c r="BK91" i="1" s="1"/>
  <c r="BI92" i="1"/>
  <c r="BK92" i="1" s="1"/>
  <c r="BJ93" i="1"/>
  <c r="BJ94" i="1"/>
  <c r="BI93" i="1"/>
  <c r="BK93" i="1" s="1"/>
  <c r="BI94" i="1"/>
  <c r="BK94" i="1" s="1"/>
  <c r="BJ95" i="1"/>
  <c r="BJ96" i="1"/>
  <c r="BI95" i="1"/>
  <c r="BK95" i="1" s="1"/>
  <c r="BJ97" i="1"/>
  <c r="BI96" i="1"/>
  <c r="BK96" i="1" s="1"/>
  <c r="BI97" i="1"/>
  <c r="BK97" i="1" s="1"/>
  <c r="BJ98" i="1"/>
  <c r="BJ99" i="1"/>
  <c r="BI98" i="1"/>
  <c r="BK98" i="1" s="1"/>
  <c r="BJ100" i="1"/>
  <c r="BI99" i="1"/>
  <c r="BK99" i="1" s="1"/>
  <c r="BJ101" i="1"/>
  <c r="BI100" i="1"/>
  <c r="BK100" i="1" s="1"/>
  <c r="BJ102" i="1"/>
  <c r="BI101" i="1"/>
  <c r="BK101" i="1" s="1"/>
  <c r="BJ103" i="1"/>
  <c r="BI102" i="1"/>
  <c r="BK102" i="1" s="1"/>
  <c r="BI103" i="1"/>
  <c r="BK103" i="1" s="1"/>
  <c r="BJ104" i="1"/>
  <c r="BJ105" i="1"/>
  <c r="BI104" i="1"/>
  <c r="BK104" i="1" s="1"/>
  <c r="BJ106" i="1"/>
  <c r="BI105" i="1"/>
  <c r="BK105" i="1" s="1"/>
  <c r="BI106" i="1"/>
  <c r="BK106" i="1" s="1"/>
  <c r="BJ107" i="1"/>
  <c r="BJ108" i="1"/>
  <c r="BI107" i="1"/>
  <c r="BK107" i="1" s="1"/>
  <c r="BJ109" i="1"/>
  <c r="BI109" i="1"/>
  <c r="BK109" i="1" s="1"/>
  <c r="BI108" i="1"/>
  <c r="BK108" i="1" s="1"/>
  <c r="AT10" i="1" l="1"/>
  <c r="C11" i="1"/>
  <c r="C12" i="1" s="1"/>
  <c r="AY10" i="1"/>
  <c r="N10" i="1"/>
  <c r="W10" i="1"/>
  <c r="AZ10" i="1"/>
  <c r="Z10" i="1"/>
  <c r="BC10" i="1"/>
  <c r="AG84" i="1"/>
  <c r="BC90" i="1"/>
  <c r="AH10" i="1"/>
  <c r="AM10" i="1"/>
  <c r="J10" i="1"/>
  <c r="X10" i="1"/>
  <c r="H10" i="1"/>
  <c r="F104" i="1"/>
  <c r="AW10" i="1"/>
  <c r="AL10" i="1"/>
  <c r="BB10" i="1"/>
  <c r="Q10" i="1"/>
  <c r="AN10" i="1"/>
  <c r="K10" i="1"/>
  <c r="AJ10" i="1"/>
  <c r="AQ10" i="1"/>
  <c r="BN11" i="1"/>
  <c r="U10" i="1"/>
  <c r="AA10" i="1"/>
  <c r="AO10" i="1"/>
  <c r="BO11" i="1"/>
  <c r="L10" i="1"/>
  <c r="BO10" i="1"/>
  <c r="F10" i="1"/>
  <c r="AX10" i="1"/>
  <c r="AE10" i="1"/>
  <c r="AK10" i="1"/>
  <c r="AP10" i="1"/>
  <c r="H100" i="1"/>
  <c r="X87" i="1"/>
  <c r="Z80" i="1"/>
  <c r="AE105" i="1"/>
  <c r="U109" i="1"/>
  <c r="AZ105" i="1"/>
  <c r="E89" i="1"/>
  <c r="R83" i="1"/>
  <c r="T82" i="1"/>
  <c r="AN78" i="1"/>
  <c r="BC101" i="1"/>
  <c r="E98" i="1"/>
  <c r="AI91" i="1"/>
  <c r="O85" i="1"/>
  <c r="Q104" i="1"/>
  <c r="BO12" i="1"/>
  <c r="B13" i="1"/>
  <c r="T108" i="1"/>
  <c r="G108" i="1"/>
  <c r="BB108" i="1"/>
  <c r="AS108" i="1"/>
  <c r="AH108" i="1"/>
  <c r="AX106" i="1"/>
  <c r="AF106" i="1"/>
  <c r="G106" i="1"/>
  <c r="F106" i="1"/>
  <c r="AD106" i="1"/>
  <c r="AX103" i="1"/>
  <c r="AU103" i="1"/>
  <c r="L103" i="1"/>
  <c r="U103" i="1"/>
  <c r="U102" i="1"/>
  <c r="BC102" i="1"/>
  <c r="AV102" i="1"/>
  <c r="AH102" i="1"/>
  <c r="BN12" i="1"/>
  <c r="C13" i="1"/>
  <c r="AP107" i="1"/>
  <c r="H107" i="1"/>
  <c r="V107" i="1"/>
  <c r="AZ107" i="1"/>
  <c r="K107" i="1"/>
  <c r="BA109" i="1"/>
  <c r="R105" i="1"/>
  <c r="U104" i="1"/>
  <c r="O10" i="1"/>
  <c r="T10" i="1"/>
  <c r="S10" i="1"/>
  <c r="I10" i="1"/>
  <c r="V10" i="1"/>
  <c r="AV10" i="1"/>
  <c r="M10" i="1"/>
  <c r="AM70" i="1"/>
  <c r="W109" i="1"/>
  <c r="U105" i="1"/>
  <c r="BC104" i="1"/>
  <c r="AR10" i="1"/>
  <c r="Y10" i="1"/>
  <c r="BA10" i="1"/>
  <c r="BP108" i="1"/>
  <c r="AV109" i="1"/>
  <c r="BB105" i="1"/>
  <c r="AP109" i="1"/>
  <c r="AC101" i="1"/>
  <c r="V101" i="1"/>
  <c r="AD10" i="1"/>
  <c r="AU10" i="1"/>
  <c r="BD10" i="1"/>
  <c r="AS10" i="1"/>
  <c r="AG10" i="1"/>
  <c r="P10" i="1"/>
  <c r="AF10" i="1"/>
  <c r="G10" i="1"/>
  <c r="AC10" i="1"/>
  <c r="AB10" i="1"/>
  <c r="R10" i="1"/>
  <c r="E10" i="1"/>
  <c r="AI10" i="1"/>
  <c r="AR109" i="1"/>
  <c r="F109" i="1"/>
  <c r="AE109" i="1"/>
  <c r="BD109" i="1"/>
  <c r="AX109" i="1"/>
  <c r="P108" i="1"/>
  <c r="AD108" i="1"/>
  <c r="AP108" i="1"/>
  <c r="AB108" i="1"/>
  <c r="BA108" i="1"/>
  <c r="AA107" i="1"/>
  <c r="Y107" i="1"/>
  <c r="E107" i="1"/>
  <c r="AD107" i="1"/>
  <c r="P107" i="1"/>
  <c r="AZ106" i="1"/>
  <c r="V106" i="1"/>
  <c r="O106" i="1"/>
  <c r="AN106" i="1"/>
  <c r="K106" i="1"/>
  <c r="AO105" i="1"/>
  <c r="G105" i="1"/>
  <c r="Z105" i="1"/>
  <c r="AC105" i="1"/>
  <c r="S104" i="1"/>
  <c r="AG104" i="1"/>
  <c r="AC104" i="1"/>
  <c r="H104" i="1"/>
  <c r="AG103" i="1"/>
  <c r="AC103" i="1"/>
  <c r="BC103" i="1"/>
  <c r="K103" i="1"/>
  <c r="S102" i="1"/>
  <c r="H102" i="1"/>
  <c r="AP102" i="1"/>
  <c r="BA102" i="1"/>
  <c r="AD101" i="1"/>
  <c r="AL101" i="1"/>
  <c r="AF101" i="1"/>
  <c r="S100" i="1"/>
  <c r="AU98" i="1"/>
  <c r="O95" i="1"/>
  <c r="AZ91" i="1"/>
  <c r="R89" i="1"/>
  <c r="AO87" i="1"/>
  <c r="AW85" i="1"/>
  <c r="V83" i="1"/>
  <c r="AX79" i="1"/>
  <c r="AG67" i="1"/>
  <c r="E109" i="1"/>
  <c r="N109" i="1"/>
  <c r="AM109" i="1"/>
  <c r="Y109" i="1"/>
  <c r="H108" i="1"/>
  <c r="AM108" i="1"/>
  <c r="Q108" i="1"/>
  <c r="AX108" i="1"/>
  <c r="AJ108" i="1"/>
  <c r="AX107" i="1"/>
  <c r="AQ107" i="1"/>
  <c r="M107" i="1"/>
  <c r="BB107" i="1"/>
  <c r="X107" i="1"/>
  <c r="N106" i="1"/>
  <c r="Y106" i="1"/>
  <c r="W106" i="1"/>
  <c r="AV106" i="1"/>
  <c r="AI106" i="1"/>
  <c r="P105" i="1"/>
  <c r="W105" i="1"/>
  <c r="AX105" i="1"/>
  <c r="AK105" i="1"/>
  <c r="J104" i="1"/>
  <c r="AW104" i="1"/>
  <c r="AK104" i="1"/>
  <c r="AN104" i="1"/>
  <c r="AJ103" i="1"/>
  <c r="AS103" i="1"/>
  <c r="H103" i="1"/>
  <c r="S103" i="1"/>
  <c r="AI102" i="1"/>
  <c r="I102" i="1"/>
  <c r="AX102" i="1"/>
  <c r="AR101" i="1"/>
  <c r="BB101" i="1"/>
  <c r="AN101" i="1"/>
  <c r="M100" i="1"/>
  <c r="AQ100" i="1"/>
  <c r="AI97" i="1"/>
  <c r="Y95" i="1"/>
  <c r="BD94" i="1"/>
  <c r="M91" i="1"/>
  <c r="AO89" i="1"/>
  <c r="AP87" i="1"/>
  <c r="AB109" i="1"/>
  <c r="V109" i="1"/>
  <c r="AU109" i="1"/>
  <c r="AG109" i="1"/>
  <c r="N108" i="1"/>
  <c r="V108" i="1"/>
  <c r="Y108" i="1"/>
  <c r="K108" i="1"/>
  <c r="AR108" i="1"/>
  <c r="AY107" i="1"/>
  <c r="Z107" i="1"/>
  <c r="U107" i="1"/>
  <c r="G107" i="1"/>
  <c r="AF107" i="1"/>
  <c r="BA106" i="1"/>
  <c r="AO106" i="1"/>
  <c r="AE106" i="1"/>
  <c r="BD106" i="1"/>
  <c r="AQ106" i="1"/>
  <c r="L105" i="1"/>
  <c r="AF105" i="1"/>
  <c r="AM105" i="1"/>
  <c r="K105" i="1"/>
  <c r="AS105" i="1"/>
  <c r="Z104" i="1"/>
  <c r="L104" i="1"/>
  <c r="AS104" i="1"/>
  <c r="AV104" i="1"/>
  <c r="AK103" i="1"/>
  <c r="N103" i="1"/>
  <c r="AN103" i="1"/>
  <c r="AA103" i="1"/>
  <c r="AD102" i="1"/>
  <c r="AY102" i="1"/>
  <c r="Q102" i="1"/>
  <c r="L102" i="1"/>
  <c r="T101" i="1"/>
  <c r="I101" i="1"/>
  <c r="AV101" i="1"/>
  <c r="N100" i="1"/>
  <c r="BB100" i="1"/>
  <c r="AQ97" i="1"/>
  <c r="P96" i="1"/>
  <c r="R95" i="1"/>
  <c r="Y94" i="1"/>
  <c r="T93" i="1"/>
  <c r="AI92" i="1"/>
  <c r="O91" i="1"/>
  <c r="T89" i="1"/>
  <c r="S76" i="1"/>
  <c r="AP64" i="1"/>
  <c r="S109" i="1"/>
  <c r="AY109" i="1"/>
  <c r="AD109" i="1"/>
  <c r="P109" i="1"/>
  <c r="AO109" i="1"/>
  <c r="O108" i="1"/>
  <c r="AT108" i="1"/>
  <c r="AG108" i="1"/>
  <c r="S108" i="1"/>
  <c r="M108" i="1"/>
  <c r="I107" i="1"/>
  <c r="AW107" i="1"/>
  <c r="AS107" i="1"/>
  <c r="O107" i="1"/>
  <c r="AN107" i="1"/>
  <c r="E106" i="1"/>
  <c r="L106" i="1"/>
  <c r="AM106" i="1"/>
  <c r="R106" i="1"/>
  <c r="AY106" i="1"/>
  <c r="O105" i="1"/>
  <c r="AV105" i="1"/>
  <c r="X105" i="1"/>
  <c r="S105" i="1"/>
  <c r="BA105" i="1"/>
  <c r="Y104" i="1"/>
  <c r="AP104" i="1"/>
  <c r="T104" i="1"/>
  <c r="BA104" i="1"/>
  <c r="BD104" i="1"/>
  <c r="BB103" i="1"/>
  <c r="AD103" i="1"/>
  <c r="AV103" i="1"/>
  <c r="AI103" i="1"/>
  <c r="AQ102" i="1"/>
  <c r="F102" i="1"/>
  <c r="Y102" i="1"/>
  <c r="AR102" i="1"/>
  <c r="AJ101" i="1"/>
  <c r="Y101" i="1"/>
  <c r="BD101" i="1"/>
  <c r="V100" i="1"/>
  <c r="AM100" i="1"/>
  <c r="V99" i="1"/>
  <c r="AP97" i="1"/>
  <c r="F96" i="1"/>
  <c r="H95" i="1"/>
  <c r="AC94" i="1"/>
  <c r="AT93" i="1"/>
  <c r="AP92" i="1"/>
  <c r="AV91" i="1"/>
  <c r="AT89" i="1"/>
  <c r="AJ88" i="1"/>
  <c r="L86" i="1"/>
  <c r="T109" i="1"/>
  <c r="K109" i="1"/>
  <c r="AL109" i="1"/>
  <c r="X109" i="1"/>
  <c r="AW109" i="1"/>
  <c r="BC108" i="1"/>
  <c r="F108" i="1"/>
  <c r="AO108" i="1"/>
  <c r="AA108" i="1"/>
  <c r="U108" i="1"/>
  <c r="Q107" i="1"/>
  <c r="L107" i="1"/>
  <c r="BA107" i="1"/>
  <c r="W107" i="1"/>
  <c r="AV107" i="1"/>
  <c r="U106" i="1"/>
  <c r="AB106" i="1"/>
  <c r="AU106" i="1"/>
  <c r="Z106" i="1"/>
  <c r="AR105" i="1"/>
  <c r="Q105" i="1"/>
  <c r="AN105" i="1"/>
  <c r="AA105" i="1"/>
  <c r="AD105" i="1"/>
  <c r="AI104" i="1"/>
  <c r="K104" i="1"/>
  <c r="AB104" i="1"/>
  <c r="AE104" i="1"/>
  <c r="E103" i="1"/>
  <c r="I103" i="1"/>
  <c r="AT103" i="1"/>
  <c r="BD103" i="1"/>
  <c r="AT102" i="1"/>
  <c r="G102" i="1"/>
  <c r="AG102" i="1"/>
  <c r="AZ102" i="1"/>
  <c r="AS101" i="1"/>
  <c r="AZ101" i="1"/>
  <c r="W101" i="1"/>
  <c r="K101" i="1"/>
  <c r="AV100" i="1"/>
  <c r="AW100" i="1"/>
  <c r="AO99" i="1"/>
  <c r="AC97" i="1"/>
  <c r="U96" i="1"/>
  <c r="AQ95" i="1"/>
  <c r="AE94" i="1"/>
  <c r="P93" i="1"/>
  <c r="AL92" i="1"/>
  <c r="H90" i="1"/>
  <c r="AN88" i="1"/>
  <c r="AD86" i="1"/>
  <c r="AH81" i="1"/>
  <c r="AN73" i="1"/>
  <c r="AJ109" i="1"/>
  <c r="AC109" i="1"/>
  <c r="G109" i="1"/>
  <c r="AF109" i="1"/>
  <c r="J109" i="1"/>
  <c r="AF108" i="1"/>
  <c r="X108" i="1"/>
  <c r="AW108" i="1"/>
  <c r="AY108" i="1"/>
  <c r="AC108" i="1"/>
  <c r="AI107" i="1"/>
  <c r="AJ107" i="1"/>
  <c r="F107" i="1"/>
  <c r="AE107" i="1"/>
  <c r="AJ106" i="1"/>
  <c r="AK106" i="1"/>
  <c r="AR106" i="1"/>
  <c r="P106" i="1"/>
  <c r="AH106" i="1"/>
  <c r="AU105" i="1"/>
  <c r="T105" i="1"/>
  <c r="BD105" i="1"/>
  <c r="AI105" i="1"/>
  <c r="AL105" i="1"/>
  <c r="AL104" i="1"/>
  <c r="AD104" i="1"/>
  <c r="AJ104" i="1"/>
  <c r="AM104" i="1"/>
  <c r="Q103" i="1"/>
  <c r="Y103" i="1"/>
  <c r="AE103" i="1"/>
  <c r="J103" i="1"/>
  <c r="K102" i="1"/>
  <c r="W102" i="1"/>
  <c r="AO102" i="1"/>
  <c r="E102" i="1"/>
  <c r="N101" i="1"/>
  <c r="E101" i="1"/>
  <c r="AE101" i="1"/>
  <c r="S101" i="1"/>
  <c r="AY100" i="1"/>
  <c r="AL99" i="1"/>
  <c r="AY98" i="1"/>
  <c r="AG96" i="1"/>
  <c r="AH93" i="1"/>
  <c r="P92" i="1"/>
  <c r="AA90" i="1"/>
  <c r="P88" i="1"/>
  <c r="S86" i="1"/>
  <c r="AR84" i="1"/>
  <c r="BC77" i="1"/>
  <c r="AK109" i="1"/>
  <c r="AZ109" i="1"/>
  <c r="O109" i="1"/>
  <c r="AN109" i="1"/>
  <c r="R109" i="1"/>
  <c r="AL108" i="1"/>
  <c r="AU108" i="1"/>
  <c r="J108" i="1"/>
  <c r="L108" i="1"/>
  <c r="AK108" i="1"/>
  <c r="J107" i="1"/>
  <c r="R107" i="1"/>
  <c r="AR107" i="1"/>
  <c r="N107" i="1"/>
  <c r="AM107" i="1"/>
  <c r="AT106" i="1"/>
  <c r="BB106" i="1"/>
  <c r="M106" i="1"/>
  <c r="X106" i="1"/>
  <c r="AP106" i="1"/>
  <c r="I105" i="1"/>
  <c r="AJ105" i="1"/>
  <c r="J105" i="1"/>
  <c r="AQ105" i="1"/>
  <c r="AT105" i="1"/>
  <c r="AO104" i="1"/>
  <c r="AT104" i="1"/>
  <c r="AR104" i="1"/>
  <c r="AU104" i="1"/>
  <c r="BA103" i="1"/>
  <c r="AO103" i="1"/>
  <c r="AM103" i="1"/>
  <c r="R103" i="1"/>
  <c r="AU102" i="1"/>
  <c r="AM102" i="1"/>
  <c r="Z102" i="1"/>
  <c r="M102" i="1"/>
  <c r="AB101" i="1"/>
  <c r="U101" i="1"/>
  <c r="AU101" i="1"/>
  <c r="F100" i="1"/>
  <c r="P99" i="1"/>
  <c r="AV98" i="1"/>
  <c r="BA90" i="1"/>
  <c r="AK88" i="1"/>
  <c r="U87" i="1"/>
  <c r="K85" i="1"/>
  <c r="AB84" i="1"/>
  <c r="AC74" i="1"/>
  <c r="S71" i="1"/>
  <c r="I29" i="1"/>
  <c r="AS61" i="1"/>
  <c r="Y62" i="1"/>
  <c r="E67" i="1"/>
  <c r="U68" i="1"/>
  <c r="W70" i="1"/>
  <c r="BD72" i="1"/>
  <c r="X73" i="1"/>
  <c r="P74" i="1"/>
  <c r="H78" i="1"/>
  <c r="AK79" i="1"/>
  <c r="R80" i="1"/>
  <c r="U81" i="1"/>
  <c r="BD82" i="1"/>
  <c r="BA83" i="1"/>
  <c r="I84" i="1"/>
  <c r="AA84" i="1"/>
  <c r="J84" i="1"/>
  <c r="AO85" i="1"/>
  <c r="BA85" i="1"/>
  <c r="AI85" i="1"/>
  <c r="K86" i="1"/>
  <c r="P86" i="1"/>
  <c r="F86" i="1"/>
  <c r="AZ87" i="1"/>
  <c r="AH87" i="1"/>
  <c r="AD87" i="1"/>
  <c r="M87" i="1"/>
  <c r="AC88" i="1"/>
  <c r="G88" i="1"/>
  <c r="AE88" i="1"/>
  <c r="Q88" i="1"/>
  <c r="AL89" i="1"/>
  <c r="L89" i="1"/>
  <c r="Y89" i="1"/>
  <c r="AV89" i="1"/>
  <c r="W90" i="1"/>
  <c r="AS90" i="1"/>
  <c r="K90" i="1"/>
  <c r="AY90" i="1"/>
  <c r="AN91" i="1"/>
  <c r="AL91" i="1"/>
  <c r="E91" i="1"/>
  <c r="T91" i="1"/>
  <c r="H92" i="1"/>
  <c r="F92" i="1"/>
  <c r="Z92" i="1"/>
  <c r="AH92" i="1"/>
  <c r="Z93" i="1"/>
  <c r="H93" i="1"/>
  <c r="AC93" i="1"/>
  <c r="BA93" i="1"/>
  <c r="W94" i="1"/>
  <c r="S94" i="1"/>
  <c r="AS94" i="1"/>
  <c r="BA94" i="1"/>
  <c r="AI95" i="1"/>
  <c r="BA95" i="1"/>
  <c r="G95" i="1"/>
  <c r="V95" i="1"/>
  <c r="Y96" i="1"/>
  <c r="J96" i="1"/>
  <c r="AX96" i="1"/>
  <c r="M96" i="1"/>
  <c r="U97" i="1"/>
  <c r="J97" i="1"/>
  <c r="AE97" i="1"/>
  <c r="I97" i="1"/>
  <c r="BD98" i="1"/>
  <c r="AZ98" i="1"/>
  <c r="AR98" i="1"/>
  <c r="Y98" i="1"/>
  <c r="H99" i="1"/>
  <c r="AU99" i="1"/>
  <c r="U99" i="1"/>
  <c r="F99" i="1"/>
  <c r="AE100" i="1"/>
  <c r="AD100" i="1"/>
  <c r="AK100" i="1"/>
  <c r="AG100" i="1"/>
  <c r="AX101" i="1"/>
  <c r="AC61" i="1"/>
  <c r="Z67" i="1"/>
  <c r="H68" i="1"/>
  <c r="AH70" i="1"/>
  <c r="Q72" i="1"/>
  <c r="AU73" i="1"/>
  <c r="AT74" i="1"/>
  <c r="O79" i="1"/>
  <c r="F80" i="1"/>
  <c r="AN81" i="1"/>
  <c r="AT82" i="1"/>
  <c r="AQ83" i="1"/>
  <c r="H84" i="1"/>
  <c r="M84" i="1"/>
  <c r="AG85" i="1"/>
  <c r="N85" i="1"/>
  <c r="G85" i="1"/>
  <c r="AX86" i="1"/>
  <c r="BA86" i="1"/>
  <c r="AF86" i="1"/>
  <c r="AR87" i="1"/>
  <c r="Z87" i="1"/>
  <c r="AN87" i="1"/>
  <c r="AT87" i="1"/>
  <c r="U88" i="1"/>
  <c r="X88" i="1"/>
  <c r="V88" i="1"/>
  <c r="L88" i="1"/>
  <c r="AD89" i="1"/>
  <c r="AY89" i="1"/>
  <c r="X89" i="1"/>
  <c r="Q89" i="1"/>
  <c r="O90" i="1"/>
  <c r="AK90" i="1"/>
  <c r="AP90" i="1"/>
  <c r="AW90" i="1"/>
  <c r="AF91" i="1"/>
  <c r="AD91" i="1"/>
  <c r="AR91" i="1"/>
  <c r="AY91" i="1"/>
  <c r="AG92" i="1"/>
  <c r="BC92" i="1"/>
  <c r="AS92" i="1"/>
  <c r="J92" i="1"/>
  <c r="R93" i="1"/>
  <c r="AV93" i="1"/>
  <c r="L93" i="1"/>
  <c r="S93" i="1"/>
  <c r="O94" i="1"/>
  <c r="AB94" i="1"/>
  <c r="X94" i="1"/>
  <c r="AJ94" i="1"/>
  <c r="AA95" i="1"/>
  <c r="J95" i="1"/>
  <c r="AW95" i="1"/>
  <c r="N95" i="1"/>
  <c r="Q96" i="1"/>
  <c r="S96" i="1"/>
  <c r="Z96" i="1"/>
  <c r="M97" i="1"/>
  <c r="AU97" i="1"/>
  <c r="Q97" i="1"/>
  <c r="Y97" i="1"/>
  <c r="V98" i="1"/>
  <c r="AQ98" i="1"/>
  <c r="AF98" i="1"/>
  <c r="AX98" i="1"/>
  <c r="BA99" i="1"/>
  <c r="AJ99" i="1"/>
  <c r="BC99" i="1"/>
  <c r="E99" i="1"/>
  <c r="W100" i="1"/>
  <c r="AN100" i="1"/>
  <c r="AA100" i="1"/>
  <c r="AS100" i="1"/>
  <c r="AP101" i="1"/>
  <c r="AM101" i="1"/>
  <c r="AC59" i="1"/>
  <c r="AQ68" i="1"/>
  <c r="AM69" i="1"/>
  <c r="Z70" i="1"/>
  <c r="V72" i="1"/>
  <c r="U74" i="1"/>
  <c r="X75" i="1"/>
  <c r="E79" i="1"/>
  <c r="AN80" i="1"/>
  <c r="AW81" i="1"/>
  <c r="AO82" i="1"/>
  <c r="J83" i="1"/>
  <c r="BC84" i="1"/>
  <c r="AJ84" i="1"/>
  <c r="Y85" i="1"/>
  <c r="M85" i="1"/>
  <c r="AU85" i="1"/>
  <c r="R86" i="1"/>
  <c r="AM86" i="1"/>
  <c r="AE86" i="1"/>
  <c r="L87" i="1"/>
  <c r="R87" i="1"/>
  <c r="AC87" i="1"/>
  <c r="H87" i="1"/>
  <c r="M88" i="1"/>
  <c r="O88" i="1"/>
  <c r="AT88" i="1"/>
  <c r="K88" i="1"/>
  <c r="BA89" i="1"/>
  <c r="AQ89" i="1"/>
  <c r="J89" i="1"/>
  <c r="AU89" i="1"/>
  <c r="G90" i="1"/>
  <c r="E90" i="1"/>
  <c r="Z90" i="1"/>
  <c r="Q90" i="1"/>
  <c r="X91" i="1"/>
  <c r="V91" i="1"/>
  <c r="AA91" i="1"/>
  <c r="S91" i="1"/>
  <c r="Y92" i="1"/>
  <c r="AU92" i="1"/>
  <c r="AC92" i="1"/>
  <c r="T92" i="1"/>
  <c r="AG93" i="1"/>
  <c r="AM93" i="1"/>
  <c r="AR93" i="1"/>
  <c r="AL93" i="1"/>
  <c r="AP94" i="1"/>
  <c r="G94" i="1"/>
  <c r="Q94" i="1"/>
  <c r="AR94" i="1"/>
  <c r="K94" i="1"/>
  <c r="S95" i="1"/>
  <c r="AZ95" i="1"/>
  <c r="AL95" i="1"/>
  <c r="BC95" i="1"/>
  <c r="AB96" i="1"/>
  <c r="I96" i="1"/>
  <c r="H96" i="1"/>
  <c r="E96" i="1"/>
  <c r="E97" i="1"/>
  <c r="AG97" i="1"/>
  <c r="AD97" i="1"/>
  <c r="X97" i="1"/>
  <c r="N98" i="1"/>
  <c r="AI98" i="1"/>
  <c r="R98" i="1"/>
  <c r="J98" i="1"/>
  <c r="AS99" i="1"/>
  <c r="AA99" i="1"/>
  <c r="AG99" i="1"/>
  <c r="AY99" i="1"/>
  <c r="AH100" i="1"/>
  <c r="O100" i="1"/>
  <c r="AC100" i="1"/>
  <c r="P100" i="1"/>
  <c r="J101" i="1"/>
  <c r="L22" i="1"/>
  <c r="AZ57" i="1"/>
  <c r="AA58" i="1"/>
  <c r="H59" i="1"/>
  <c r="Q66" i="1"/>
  <c r="AN68" i="1"/>
  <c r="V69" i="1"/>
  <c r="AS70" i="1"/>
  <c r="BD71" i="1"/>
  <c r="E72" i="1"/>
  <c r="H75" i="1"/>
  <c r="AG76" i="1"/>
  <c r="T79" i="1"/>
  <c r="N80" i="1"/>
  <c r="M82" i="1"/>
  <c r="F83" i="1"/>
  <c r="AU84" i="1"/>
  <c r="AH84" i="1"/>
  <c r="AF85" i="1"/>
  <c r="AY85" i="1"/>
  <c r="V85" i="1"/>
  <c r="AO86" i="1"/>
  <c r="AB86" i="1"/>
  <c r="V86" i="1"/>
  <c r="AY87" i="1"/>
  <c r="J87" i="1"/>
  <c r="O87" i="1"/>
  <c r="AF87" i="1"/>
  <c r="E88" i="1"/>
  <c r="F88" i="1"/>
  <c r="T88" i="1"/>
  <c r="AW88" i="1"/>
  <c r="AS89" i="1"/>
  <c r="AI89" i="1"/>
  <c r="BC89" i="1"/>
  <c r="AG89" i="1"/>
  <c r="BB90" i="1"/>
  <c r="AZ90" i="1"/>
  <c r="J90" i="1"/>
  <c r="AV90" i="1"/>
  <c r="AU91" i="1"/>
  <c r="N91" i="1"/>
  <c r="K91" i="1"/>
  <c r="AX91" i="1"/>
  <c r="Q92" i="1"/>
  <c r="O92" i="1"/>
  <c r="M92" i="1"/>
  <c r="AY92" i="1"/>
  <c r="Y93" i="1"/>
  <c r="AE93" i="1"/>
  <c r="AA93" i="1"/>
  <c r="AI93" i="1"/>
  <c r="AH94" i="1"/>
  <c r="AZ94" i="1"/>
  <c r="F94" i="1"/>
  <c r="AI94" i="1"/>
  <c r="K95" i="1"/>
  <c r="AO95" i="1"/>
  <c r="AU95" i="1"/>
  <c r="M95" i="1"/>
  <c r="T96" i="1"/>
  <c r="AT96" i="1"/>
  <c r="BB96" i="1"/>
  <c r="W96" i="1"/>
  <c r="AB97" i="1"/>
  <c r="V97" i="1"/>
  <c r="P97" i="1"/>
  <c r="W97" i="1"/>
  <c r="F98" i="1"/>
  <c r="AW98" i="1"/>
  <c r="G98" i="1"/>
  <c r="AO98" i="1"/>
  <c r="AC99" i="1"/>
  <c r="R99" i="1"/>
  <c r="N99" i="1"/>
  <c r="AR99" i="1"/>
  <c r="Z100" i="1"/>
  <c r="G100" i="1"/>
  <c r="E12" i="1"/>
  <c r="AY22" i="1"/>
  <c r="AA54" i="1"/>
  <c r="Y55" i="1"/>
  <c r="H57" i="1"/>
  <c r="AO58" i="1"/>
  <c r="BD59" i="1"/>
  <c r="AD65" i="1"/>
  <c r="Y66" i="1"/>
  <c r="AL68" i="1"/>
  <c r="F69" i="1"/>
  <c r="AN71" i="1"/>
  <c r="K72" i="1"/>
  <c r="BB75" i="1"/>
  <c r="Q76" i="1"/>
  <c r="E77" i="1"/>
  <c r="BA80" i="1"/>
  <c r="AI82" i="1"/>
  <c r="AV83" i="1"/>
  <c r="AD83" i="1"/>
  <c r="AM84" i="1"/>
  <c r="K84" i="1"/>
  <c r="X85" i="1"/>
  <c r="AK85" i="1"/>
  <c r="F85" i="1"/>
  <c r="AG86" i="1"/>
  <c r="N86" i="1"/>
  <c r="BD86" i="1"/>
  <c r="AQ87" i="1"/>
  <c r="Q87" i="1"/>
  <c r="BA87" i="1"/>
  <c r="W87" i="1"/>
  <c r="AR88" i="1"/>
  <c r="AZ88" i="1"/>
  <c r="H88" i="1"/>
  <c r="J88" i="1"/>
  <c r="AK89" i="1"/>
  <c r="AP89" i="1"/>
  <c r="AM89" i="1"/>
  <c r="AF89" i="1"/>
  <c r="AT90" i="1"/>
  <c r="AR90" i="1"/>
  <c r="BD90" i="1"/>
  <c r="P90" i="1"/>
  <c r="AM91" i="1"/>
  <c r="F91" i="1"/>
  <c r="AP91" i="1"/>
  <c r="AJ91" i="1"/>
  <c r="I92" i="1"/>
  <c r="G92" i="1"/>
  <c r="AR92" i="1"/>
  <c r="S92" i="1"/>
  <c r="Q93" i="1"/>
  <c r="AU93" i="1"/>
  <c r="K93" i="1"/>
  <c r="AJ93" i="1"/>
  <c r="Z94" i="1"/>
  <c r="I94" i="1"/>
  <c r="AV94" i="1"/>
  <c r="AG94" i="1"/>
  <c r="AF95" i="1"/>
  <c r="AD95" i="1"/>
  <c r="Z95" i="1"/>
  <c r="BB95" i="1"/>
  <c r="L96" i="1"/>
  <c r="BD96" i="1"/>
  <c r="AN96" i="1"/>
  <c r="AL96" i="1"/>
  <c r="T97" i="1"/>
  <c r="H97" i="1"/>
  <c r="AN97" i="1"/>
  <c r="AV97" i="1"/>
  <c r="BB98" i="1"/>
  <c r="AH98" i="1"/>
  <c r="AP98" i="1"/>
  <c r="AN98" i="1"/>
  <c r="T99" i="1"/>
  <c r="I99" i="1"/>
  <c r="AZ99" i="1"/>
  <c r="R100" i="1"/>
  <c r="U100" i="1"/>
  <c r="M14" i="1"/>
  <c r="L54" i="1"/>
  <c r="Q55" i="1"/>
  <c r="AV56" i="1"/>
  <c r="BA57" i="1"/>
  <c r="I58" i="1"/>
  <c r="V63" i="1"/>
  <c r="AC65" i="1"/>
  <c r="AT66" i="1"/>
  <c r="AG69" i="1"/>
  <c r="J71" i="1"/>
  <c r="AK75" i="1"/>
  <c r="I76" i="1"/>
  <c r="AS77" i="1"/>
  <c r="E78" i="1"/>
  <c r="BC80" i="1"/>
  <c r="AY82" i="1"/>
  <c r="AN83" i="1"/>
  <c r="I83" i="1"/>
  <c r="R84" i="1"/>
  <c r="AT84" i="1"/>
  <c r="AP85" i="1"/>
  <c r="P85" i="1"/>
  <c r="W85" i="1"/>
  <c r="AI86" i="1"/>
  <c r="BC86" i="1"/>
  <c r="M86" i="1"/>
  <c r="AT86" i="1"/>
  <c r="AI87" i="1"/>
  <c r="F87" i="1"/>
  <c r="AM87" i="1"/>
  <c r="V87" i="1"/>
  <c r="AH88" i="1"/>
  <c r="AO88" i="1"/>
  <c r="AL88" i="1"/>
  <c r="AB88" i="1"/>
  <c r="AC89" i="1"/>
  <c r="Z89" i="1"/>
  <c r="W89" i="1"/>
  <c r="AE89" i="1"/>
  <c r="N90" i="1"/>
  <c r="AJ90" i="1"/>
  <c r="AN90" i="1"/>
  <c r="AI90" i="1"/>
  <c r="AE91" i="1"/>
  <c r="AC91" i="1"/>
  <c r="Z91" i="1"/>
  <c r="AH91" i="1"/>
  <c r="BD92" i="1"/>
  <c r="BB92" i="1"/>
  <c r="AA92" i="1"/>
  <c r="AX92" i="1"/>
  <c r="AZ93" i="1"/>
  <c r="I93" i="1"/>
  <c r="AD93" i="1"/>
  <c r="BD93" i="1"/>
  <c r="R94" i="1"/>
  <c r="AY94" i="1"/>
  <c r="AK94" i="1"/>
  <c r="AF94" i="1"/>
  <c r="X95" i="1"/>
  <c r="T95" i="1"/>
  <c r="E95" i="1"/>
  <c r="AH95" i="1"/>
  <c r="AY96" i="1"/>
  <c r="AS96" i="1"/>
  <c r="AC96" i="1"/>
  <c r="AK96" i="1"/>
  <c r="L97" i="1"/>
  <c r="G97" i="1"/>
  <c r="O97" i="1"/>
  <c r="AA97" i="1"/>
  <c r="AS98" i="1"/>
  <c r="W98" i="1"/>
  <c r="BA98" i="1"/>
  <c r="AM98" i="1"/>
  <c r="BD99" i="1"/>
  <c r="K99" i="1"/>
  <c r="Q99" i="1"/>
  <c r="AE99" i="1"/>
  <c r="J100" i="1"/>
  <c r="K100" i="1"/>
  <c r="AZ100" i="1"/>
  <c r="AT100" i="1"/>
  <c r="AA101" i="1"/>
  <c r="X56" i="1"/>
  <c r="K63" i="1"/>
  <c r="AX64" i="1"/>
  <c r="V67" i="1"/>
  <c r="Y69" i="1"/>
  <c r="BD70" i="1"/>
  <c r="AD71" i="1"/>
  <c r="AD73" i="1"/>
  <c r="AS75" i="1"/>
  <c r="AX76" i="1"/>
  <c r="AT77" i="1"/>
  <c r="AZ78" i="1"/>
  <c r="AQ80" i="1"/>
  <c r="S81" i="1"/>
  <c r="AS83" i="1"/>
  <c r="AW83" i="1"/>
  <c r="AP84" i="1"/>
  <c r="Z84" i="1"/>
  <c r="AH85" i="1"/>
  <c r="H85" i="1"/>
  <c r="L85" i="1"/>
  <c r="AA86" i="1"/>
  <c r="AR86" i="1"/>
  <c r="AV86" i="1"/>
  <c r="H86" i="1"/>
  <c r="AA87" i="1"/>
  <c r="BC87" i="1"/>
  <c r="AL87" i="1"/>
  <c r="AV87" i="1"/>
  <c r="Y88" i="1"/>
  <c r="AX88" i="1"/>
  <c r="S88" i="1"/>
  <c r="AA88" i="1"/>
  <c r="BB89" i="1"/>
  <c r="AZ89" i="1"/>
  <c r="O89" i="1"/>
  <c r="AW89" i="1"/>
  <c r="G89" i="1"/>
  <c r="F90" i="1"/>
  <c r="AB90" i="1"/>
  <c r="X90" i="1"/>
  <c r="BD91" i="1"/>
  <c r="W91" i="1"/>
  <c r="U91" i="1"/>
  <c r="J91" i="1"/>
  <c r="AG91" i="1"/>
  <c r="X92" i="1"/>
  <c r="AT92" i="1"/>
  <c r="K92" i="1"/>
  <c r="R92" i="1"/>
  <c r="AQ93" i="1"/>
  <c r="AX93" i="1"/>
  <c r="N93" i="1"/>
  <c r="BB93" i="1"/>
  <c r="J94" i="1"/>
  <c r="AN94" i="1"/>
  <c r="AT94" i="1"/>
  <c r="N94" i="1"/>
  <c r="P95" i="1"/>
  <c r="AC95" i="1"/>
  <c r="AT95" i="1"/>
  <c r="AG95" i="1"/>
  <c r="AQ96" i="1"/>
  <c r="AE96" i="1"/>
  <c r="AA96" i="1"/>
  <c r="AH96" i="1"/>
  <c r="AK97" i="1"/>
  <c r="AX97" i="1"/>
  <c r="BD97" i="1"/>
  <c r="AM97" i="1"/>
  <c r="BC98" i="1"/>
  <c r="M98" i="1"/>
  <c r="I98" i="1"/>
  <c r="Z98" i="1"/>
  <c r="AJ98" i="1"/>
  <c r="X99" i="1"/>
  <c r="AW99" i="1"/>
  <c r="G99" i="1"/>
  <c r="M99" i="1"/>
  <c r="Q69" i="1"/>
  <c r="P61" i="1"/>
  <c r="AX11" i="1"/>
  <c r="Z12" i="1"/>
  <c r="U13" i="1"/>
  <c r="AL14" i="1"/>
  <c r="AP15" i="1"/>
  <c r="H15" i="1"/>
  <c r="F16" i="1"/>
  <c r="AA16" i="1"/>
  <c r="AM17" i="1"/>
  <c r="AK17" i="1"/>
  <c r="Z17" i="1"/>
  <c r="AR18" i="1"/>
  <c r="E18" i="1"/>
  <c r="L18" i="1"/>
  <c r="AJ18" i="1"/>
  <c r="N19" i="1"/>
  <c r="AA19" i="1"/>
  <c r="AO19" i="1"/>
  <c r="G19" i="1"/>
  <c r="BC19" i="1"/>
  <c r="AS20" i="1"/>
  <c r="AY20" i="1"/>
  <c r="Z20" i="1"/>
  <c r="AE20" i="1"/>
  <c r="AU20" i="1"/>
  <c r="AD21" i="1"/>
  <c r="M21" i="1"/>
  <c r="AQ21" i="1"/>
  <c r="R21" i="1"/>
  <c r="X21" i="1"/>
  <c r="G21" i="1"/>
  <c r="AD22" i="1"/>
  <c r="M22" i="1"/>
  <c r="AQ22" i="1"/>
  <c r="R22" i="1"/>
  <c r="AV22" i="1"/>
  <c r="AE22" i="1"/>
  <c r="F23" i="1"/>
  <c r="AR23" i="1"/>
  <c r="S23" i="1"/>
  <c r="AW23" i="1"/>
  <c r="AU23" i="1"/>
  <c r="BD23" i="1"/>
  <c r="W24" i="1"/>
  <c r="L24" i="1"/>
  <c r="AF24" i="1"/>
  <c r="AX24" i="1"/>
  <c r="Q24" i="1"/>
  <c r="N24" i="1"/>
  <c r="P25" i="1"/>
  <c r="E25" i="1"/>
  <c r="AE25" i="1"/>
  <c r="AX25" i="1"/>
  <c r="Q25" i="1"/>
  <c r="Y25" i="1"/>
  <c r="Y26" i="1"/>
  <c r="N26" i="1"/>
  <c r="AQ26" i="1"/>
  <c r="J26" i="1"/>
  <c r="AB26" i="1"/>
  <c r="BD26" i="1"/>
  <c r="O26" i="1"/>
  <c r="AX27" i="1"/>
  <c r="AM27" i="1"/>
  <c r="X27" i="1"/>
  <c r="AQ27" i="1"/>
  <c r="I27" i="1"/>
  <c r="AB27" i="1"/>
  <c r="E27" i="1"/>
  <c r="AA28" i="1"/>
  <c r="P28" i="1"/>
  <c r="AR28" i="1"/>
  <c r="J28" i="1"/>
  <c r="AC28" i="1"/>
  <c r="AT28" i="1"/>
  <c r="E28" i="1"/>
  <c r="T29" i="1"/>
  <c r="BD29" i="1"/>
  <c r="W29" i="1"/>
  <c r="AJ11" i="1"/>
  <c r="BC13" i="1"/>
  <c r="S14" i="1"/>
  <c r="AF15" i="1"/>
  <c r="BA15" i="1"/>
  <c r="AX16" i="1"/>
  <c r="P16" i="1"/>
  <c r="AW17" i="1"/>
  <c r="AD17" i="1"/>
  <c r="AB17" i="1"/>
  <c r="P17" i="1"/>
  <c r="BA18" i="1"/>
  <c r="AH18" i="1"/>
  <c r="BB18" i="1"/>
  <c r="AY18" i="1"/>
  <c r="AA18" i="1"/>
  <c r="F19" i="1"/>
  <c r="S19" i="1"/>
  <c r="AG19" i="1"/>
  <c r="AU19" i="1"/>
  <c r="AF19" i="1"/>
  <c r="BB20" i="1"/>
  <c r="AK20" i="1"/>
  <c r="AQ20" i="1"/>
  <c r="R20" i="1"/>
  <c r="H20" i="1"/>
  <c r="T20" i="1"/>
  <c r="V21" i="1"/>
  <c r="E21" i="1"/>
  <c r="AI21" i="1"/>
  <c r="J21" i="1"/>
  <c r="W21" i="1"/>
  <c r="AF21" i="1"/>
  <c r="V22" i="1"/>
  <c r="E22" i="1"/>
  <c r="AI22" i="1"/>
  <c r="AW22" i="1"/>
  <c r="P22" i="1"/>
  <c r="BD22" i="1"/>
  <c r="BA23" i="1"/>
  <c r="AJ23" i="1"/>
  <c r="K23" i="1"/>
  <c r="AO23" i="1"/>
  <c r="O23" i="1"/>
  <c r="X23" i="1"/>
  <c r="O24" i="1"/>
  <c r="BB24" i="1"/>
  <c r="U24" i="1"/>
  <c r="AN24" i="1"/>
  <c r="F24" i="1"/>
  <c r="BD24" i="1"/>
  <c r="H25" i="1"/>
  <c r="BB25" i="1"/>
  <c r="T25" i="1"/>
  <c r="AM25" i="1"/>
  <c r="F25" i="1"/>
  <c r="W25" i="1"/>
  <c r="Q26" i="1"/>
  <c r="F26" i="1"/>
  <c r="AF26" i="1"/>
  <c r="AY26" i="1"/>
  <c r="R26" i="1"/>
  <c r="M26" i="1"/>
  <c r="AP27" i="1"/>
  <c r="AE27" i="1"/>
  <c r="M27" i="1"/>
  <c r="AF27" i="1"/>
  <c r="AY27" i="1"/>
  <c r="Q27" i="1"/>
  <c r="AT27" i="1"/>
  <c r="S28" i="1"/>
  <c r="H28" i="1"/>
  <c r="AG28" i="1"/>
  <c r="AZ28" i="1"/>
  <c r="R28" i="1"/>
  <c r="AK28" i="1"/>
  <c r="L29" i="1"/>
  <c r="AT29" i="1"/>
  <c r="M29" i="1"/>
  <c r="AE29" i="1"/>
  <c r="AX29" i="1"/>
  <c r="F29" i="1"/>
  <c r="AC30" i="1"/>
  <c r="R30" i="1"/>
  <c r="P11" i="1"/>
  <c r="AO12" i="1"/>
  <c r="AO13" i="1"/>
  <c r="AJ13" i="1"/>
  <c r="J14" i="1"/>
  <c r="V15" i="1"/>
  <c r="AN16" i="1"/>
  <c r="G16" i="1"/>
  <c r="AO17" i="1"/>
  <c r="U17" i="1"/>
  <c r="BB17" i="1"/>
  <c r="AP18" i="1"/>
  <c r="X18" i="1"/>
  <c r="AN18" i="1"/>
  <c r="T18" i="1"/>
  <c r="R18" i="1"/>
  <c r="AK19" i="1"/>
  <c r="K19" i="1"/>
  <c r="Y19" i="1"/>
  <c r="W19" i="1"/>
  <c r="L19" i="1"/>
  <c r="AT20" i="1"/>
  <c r="AC20" i="1"/>
  <c r="AI20" i="1"/>
  <c r="J20" i="1"/>
  <c r="BD20" i="1"/>
  <c r="P20" i="1"/>
  <c r="N21" i="1"/>
  <c r="AZ21" i="1"/>
  <c r="AA21" i="1"/>
  <c r="AO21" i="1"/>
  <c r="AV21" i="1"/>
  <c r="AE21" i="1"/>
  <c r="N22" i="1"/>
  <c r="AZ22" i="1"/>
  <c r="S22" i="1"/>
  <c r="AO22" i="1"/>
  <c r="AU22" i="1"/>
  <c r="X22" i="1"/>
  <c r="AS23" i="1"/>
  <c r="AB23" i="1"/>
  <c r="AX23" i="1"/>
  <c r="AG23" i="1"/>
  <c r="AN23" i="1"/>
  <c r="BC23" i="1"/>
  <c r="G24" i="1"/>
  <c r="AQ24" i="1"/>
  <c r="J24" i="1"/>
  <c r="AC24" i="1"/>
  <c r="AV24" i="1"/>
  <c r="M24" i="1"/>
  <c r="BA25" i="1"/>
  <c r="AQ25" i="1"/>
  <c r="J25" i="1"/>
  <c r="AB25" i="1"/>
  <c r="AU25" i="1"/>
  <c r="N25" i="1"/>
  <c r="I26" i="1"/>
  <c r="BC26" i="1"/>
  <c r="U26" i="1"/>
  <c r="AN26" i="1"/>
  <c r="G26" i="1"/>
  <c r="AU26" i="1"/>
  <c r="AH27" i="1"/>
  <c r="W27" i="1"/>
  <c r="BB27" i="1"/>
  <c r="U27" i="1"/>
  <c r="AN27" i="1"/>
  <c r="F27" i="1"/>
  <c r="AK27" i="1"/>
  <c r="K28" i="1"/>
  <c r="BC28" i="1"/>
  <c r="V28" i="1"/>
  <c r="AO28" i="1"/>
  <c r="G28" i="1"/>
  <c r="AJ28" i="1"/>
  <c r="AW29" i="1"/>
  <c r="AI29" i="1"/>
  <c r="BB29" i="1"/>
  <c r="U29" i="1"/>
  <c r="AM29" i="1"/>
  <c r="AU29" i="1"/>
  <c r="U30" i="1"/>
  <c r="AU12" i="1"/>
  <c r="AD13" i="1"/>
  <c r="BC16" i="1"/>
  <c r="T17" i="1"/>
  <c r="AO18" i="1"/>
  <c r="N18" i="1"/>
  <c r="AK18" i="1"/>
  <c r="AC19" i="1"/>
  <c r="J19" i="1"/>
  <c r="T19" i="1"/>
  <c r="M20" i="1"/>
  <c r="AH20" i="1"/>
  <c r="X20" i="1"/>
  <c r="F21" i="1"/>
  <c r="L21" i="1"/>
  <c r="Y21" i="1"/>
  <c r="H21" i="1"/>
  <c r="AK22" i="1"/>
  <c r="K22" i="1"/>
  <c r="I22" i="1"/>
  <c r="AT23" i="1"/>
  <c r="AZ23" i="1"/>
  <c r="Z23" i="1"/>
  <c r="H23" i="1"/>
  <c r="AM24" i="1"/>
  <c r="V24" i="1"/>
  <c r="I24" i="1"/>
  <c r="P24" i="1"/>
  <c r="AS25" i="1"/>
  <c r="AZ25" i="1"/>
  <c r="G25" i="1"/>
  <c r="AH25" i="1"/>
  <c r="AL26" i="1"/>
  <c r="K26" i="1"/>
  <c r="AX26" i="1"/>
  <c r="AJ26" i="1"/>
  <c r="O27" i="1"/>
  <c r="L27" i="1"/>
  <c r="S27" i="1"/>
  <c r="AV27" i="1"/>
  <c r="AN28" i="1"/>
  <c r="L28" i="1"/>
  <c r="AX28" i="1"/>
  <c r="Y28" i="1"/>
  <c r="AR29" i="1"/>
  <c r="X29" i="1"/>
  <c r="K29" i="1"/>
  <c r="H29" i="1"/>
  <c r="AL29" i="1"/>
  <c r="AP30" i="1"/>
  <c r="BD30" i="1"/>
  <c r="W30" i="1"/>
  <c r="AO30" i="1"/>
  <c r="H30" i="1"/>
  <c r="AV30" i="1"/>
  <c r="AY31" i="1"/>
  <c r="Z31" i="1"/>
  <c r="AS31" i="1"/>
  <c r="L31" i="1"/>
  <c r="AE31" i="1"/>
  <c r="AM31" i="1"/>
  <c r="AU32" i="1"/>
  <c r="AJ32" i="1"/>
  <c r="F32" i="1"/>
  <c r="Y32" i="1"/>
  <c r="AQ32" i="1"/>
  <c r="J32" i="1"/>
  <c r="AO32" i="1"/>
  <c r="BA33" i="1"/>
  <c r="AL33" i="1"/>
  <c r="AT33" i="1"/>
  <c r="L33" i="1"/>
  <c r="AE33" i="1"/>
  <c r="R33" i="1"/>
  <c r="BB34" i="1"/>
  <c r="AM34" i="1"/>
  <c r="E34" i="1"/>
  <c r="X34" i="1"/>
  <c r="AQ34" i="1"/>
  <c r="H34" i="1"/>
  <c r="AU35" i="1"/>
  <c r="AC35" i="1"/>
  <c r="AV35" i="1"/>
  <c r="K12" i="1"/>
  <c r="BA13" i="1"/>
  <c r="I15" i="1"/>
  <c r="AT16" i="1"/>
  <c r="I17" i="1"/>
  <c r="K17" i="1"/>
  <c r="AG18" i="1"/>
  <c r="AE18" i="1"/>
  <c r="AB18" i="1"/>
  <c r="U19" i="1"/>
  <c r="AW19" i="1"/>
  <c r="AM19" i="1"/>
  <c r="E20" i="1"/>
  <c r="AW20" i="1"/>
  <c r="AV20" i="1"/>
  <c r="BA21" i="1"/>
  <c r="AY21" i="1"/>
  <c r="Q21" i="1"/>
  <c r="AC22" i="1"/>
  <c r="AX22" i="1"/>
  <c r="BC22" i="1"/>
  <c r="AL23" i="1"/>
  <c r="T23" i="1"/>
  <c r="R23" i="1"/>
  <c r="AM23" i="1"/>
  <c r="AE24" i="1"/>
  <c r="K24" i="1"/>
  <c r="R24" i="1"/>
  <c r="E24" i="1"/>
  <c r="AK25" i="1"/>
  <c r="AP25" i="1"/>
  <c r="AW25" i="1"/>
  <c r="BC25" i="1"/>
  <c r="AD26" i="1"/>
  <c r="AZ26" i="1"/>
  <c r="AM26" i="1"/>
  <c r="AI26" i="1"/>
  <c r="G27" i="1"/>
  <c r="BA27" i="1"/>
  <c r="H27" i="1"/>
  <c r="AJ27" i="1"/>
  <c r="AF28" i="1"/>
  <c r="BA28" i="1"/>
  <c r="AM28" i="1"/>
  <c r="O28" i="1"/>
  <c r="AJ29" i="1"/>
  <c r="N29" i="1"/>
  <c r="BA29" i="1"/>
  <c r="AC29" i="1"/>
  <c r="AK29" i="1"/>
  <c r="AH30" i="1"/>
  <c r="AT30" i="1"/>
  <c r="L30" i="1"/>
  <c r="AE30" i="1"/>
  <c r="AL30" i="1"/>
  <c r="F30" i="1"/>
  <c r="BB31" i="1"/>
  <c r="AQ31" i="1"/>
  <c r="P31" i="1"/>
  <c r="AH31" i="1"/>
  <c r="BA31" i="1"/>
  <c r="T31" i="1"/>
  <c r="AC31" i="1"/>
  <c r="AM32" i="1"/>
  <c r="AB32" i="1"/>
  <c r="AV32" i="1"/>
  <c r="N32" i="1"/>
  <c r="AG32" i="1"/>
  <c r="AC32" i="1"/>
  <c r="AN32" i="1"/>
  <c r="BD33" i="1"/>
  <c r="AS33" i="1"/>
  <c r="AA33" i="1"/>
  <c r="AI33" i="1"/>
  <c r="BB33" i="1"/>
  <c r="T33" i="1"/>
  <c r="AY33" i="1"/>
  <c r="AT34" i="1"/>
  <c r="AB34" i="1"/>
  <c r="AU34" i="1"/>
  <c r="M34" i="1"/>
  <c r="AF34" i="1"/>
  <c r="AP34" i="1"/>
  <c r="AX35" i="1"/>
  <c r="AM35" i="1"/>
  <c r="S35" i="1"/>
  <c r="AK35" i="1"/>
  <c r="BD35" i="1"/>
  <c r="V35" i="1"/>
  <c r="K35" i="1"/>
  <c r="AA36" i="1"/>
  <c r="P36" i="1"/>
  <c r="AL36" i="1"/>
  <c r="E36" i="1"/>
  <c r="AB12" i="1"/>
  <c r="Z13" i="1"/>
  <c r="AQ14" i="1"/>
  <c r="O15" i="1"/>
  <c r="S16" i="1"/>
  <c r="O17" i="1"/>
  <c r="BC17" i="1"/>
  <c r="Y18" i="1"/>
  <c r="AZ18" i="1"/>
  <c r="S18" i="1"/>
  <c r="M19" i="1"/>
  <c r="Q19" i="1"/>
  <c r="P19" i="1"/>
  <c r="AL20" i="1"/>
  <c r="AR20" i="1"/>
  <c r="AG20" i="1"/>
  <c r="W20" i="1"/>
  <c r="AK21" i="1"/>
  <c r="K21" i="1"/>
  <c r="I21" i="1"/>
  <c r="U22" i="1"/>
  <c r="AP22" i="1"/>
  <c r="O22" i="1"/>
  <c r="V23" i="1"/>
  <c r="AY23" i="1"/>
  <c r="J23" i="1"/>
  <c r="G23" i="1"/>
  <c r="AZ24" i="1"/>
  <c r="BA24" i="1"/>
  <c r="H24" i="1"/>
  <c r="X24" i="1"/>
  <c r="AC25" i="1"/>
  <c r="AY25" i="1"/>
  <c r="AL25" i="1"/>
  <c r="L25" i="1"/>
  <c r="V26" i="1"/>
  <c r="AP26" i="1"/>
  <c r="AV26" i="1"/>
  <c r="Z26" i="1"/>
  <c r="BD27" i="1"/>
  <c r="K27" i="1"/>
  <c r="AW27" i="1"/>
  <c r="X28" i="1"/>
  <c r="AP28" i="1"/>
  <c r="AW28" i="1"/>
  <c r="N28" i="1"/>
  <c r="AB29" i="1"/>
  <c r="BC29" i="1"/>
  <c r="AP29" i="1"/>
  <c r="R29" i="1"/>
  <c r="AA29" i="1"/>
  <c r="BA30" i="1"/>
  <c r="Z30" i="1"/>
  <c r="AI30" i="1"/>
  <c r="BB30" i="1"/>
  <c r="T30" i="1"/>
  <c r="AB30" i="1"/>
  <c r="AM30" i="1"/>
  <c r="AT31" i="1"/>
  <c r="AI31" i="1"/>
  <c r="E31" i="1"/>
  <c r="X31" i="1"/>
  <c r="AP31" i="1"/>
  <c r="I31" i="1"/>
  <c r="AB31" i="1"/>
  <c r="AE32" i="1"/>
  <c r="T32" i="1"/>
  <c r="AK32" i="1"/>
  <c r="BD32" i="1"/>
  <c r="V32" i="1"/>
  <c r="S32" i="1"/>
  <c r="AD32" i="1"/>
  <c r="AV33" i="1"/>
  <c r="AK33" i="1"/>
  <c r="Q33" i="1"/>
  <c r="Y33" i="1"/>
  <c r="AQ33" i="1"/>
  <c r="J33" i="1"/>
  <c r="W14" i="1"/>
  <c r="U15" i="1"/>
  <c r="AG16" i="1"/>
  <c r="AY17" i="1"/>
  <c r="AS17" i="1"/>
  <c r="Q18" i="1"/>
  <c r="AM18" i="1"/>
  <c r="H18" i="1"/>
  <c r="E19" i="1"/>
  <c r="AE19" i="1"/>
  <c r="BD19" i="1"/>
  <c r="AD20" i="1"/>
  <c r="AJ20" i="1"/>
  <c r="Y20" i="1"/>
  <c r="AM20" i="1"/>
  <c r="AC21" i="1"/>
  <c r="AG13" i="1"/>
  <c r="AU15" i="1"/>
  <c r="AZ16" i="1"/>
  <c r="AI17" i="1"/>
  <c r="AW18" i="1"/>
  <c r="AV18" i="1"/>
  <c r="AH19" i="1"/>
  <c r="S20" i="1"/>
  <c r="AF20" i="1"/>
  <c r="AP21" i="1"/>
  <c r="AN21" i="1"/>
  <c r="AJ22" i="1"/>
  <c r="Y22" i="1"/>
  <c r="AK23" i="1"/>
  <c r="AH23" i="1"/>
  <c r="W23" i="1"/>
  <c r="AP24" i="1"/>
  <c r="AK24" i="1"/>
  <c r="M25" i="1"/>
  <c r="R25" i="1"/>
  <c r="AG26" i="1"/>
  <c r="AE26" i="1"/>
  <c r="E26" i="1"/>
  <c r="AI27" i="1"/>
  <c r="AC27" i="1"/>
  <c r="AI28" i="1"/>
  <c r="AE28" i="1"/>
  <c r="F28" i="1"/>
  <c r="AG29" i="1"/>
  <c r="V29" i="1"/>
  <c r="O29" i="1"/>
  <c r="AU30" i="1"/>
  <c r="AG30" i="1"/>
  <c r="AN30" i="1"/>
  <c r="V31" i="1"/>
  <c r="AU31" i="1"/>
  <c r="AG31" i="1"/>
  <c r="H31" i="1"/>
  <c r="BC32" i="1"/>
  <c r="AL32" i="1"/>
  <c r="AS32" i="1"/>
  <c r="AF32" i="1"/>
  <c r="H33" i="1"/>
  <c r="AJ33" i="1"/>
  <c r="AG33" i="1"/>
  <c r="AB33" i="1"/>
  <c r="AL34" i="1"/>
  <c r="AV34" i="1"/>
  <c r="AS34" i="1"/>
  <c r="U34" i="1"/>
  <c r="AC34" i="1"/>
  <c r="R35" i="1"/>
  <c r="AN35" i="1"/>
  <c r="P35" i="1"/>
  <c r="X35" i="1"/>
  <c r="AD35" i="1"/>
  <c r="AQ36" i="1"/>
  <c r="X36" i="1"/>
  <c r="AB36" i="1"/>
  <c r="AJ36" i="1"/>
  <c r="BB36" i="1"/>
  <c r="AZ36" i="1"/>
  <c r="AJ37" i="1"/>
  <c r="Q37" i="1"/>
  <c r="AM37" i="1"/>
  <c r="F37" i="1"/>
  <c r="AI37" i="1"/>
  <c r="AP37" i="1"/>
  <c r="J37" i="1"/>
  <c r="AC38" i="1"/>
  <c r="R38" i="1"/>
  <c r="AN38" i="1"/>
  <c r="G38" i="1"/>
  <c r="Y38" i="1"/>
  <c r="AR38" i="1"/>
  <c r="AF38" i="1"/>
  <c r="AE39" i="1"/>
  <c r="AI39" i="1"/>
  <c r="M39" i="1"/>
  <c r="K39" i="1"/>
  <c r="I39" i="1"/>
  <c r="E39" i="1"/>
  <c r="BA39" i="1"/>
  <c r="BC40" i="1"/>
  <c r="AI40" i="1"/>
  <c r="AQ40" i="1"/>
  <c r="AL40" i="1"/>
  <c r="AJ40" i="1"/>
  <c r="AG40" i="1"/>
  <c r="AO41" i="1"/>
  <c r="AF41" i="1"/>
  <c r="AX41" i="1"/>
  <c r="BA41" i="1"/>
  <c r="AY41" i="1"/>
  <c r="AZ13" i="1"/>
  <c r="AL15" i="1"/>
  <c r="M16" i="1"/>
  <c r="AP17" i="1"/>
  <c r="O18" i="1"/>
  <c r="AT18" i="1"/>
  <c r="AT19" i="1"/>
  <c r="H19" i="1"/>
  <c r="AX20" i="1"/>
  <c r="L20" i="1"/>
  <c r="AT21" i="1"/>
  <c r="AH21" i="1"/>
  <c r="AB22" i="1"/>
  <c r="Q22" i="1"/>
  <c r="AC23" i="1"/>
  <c r="Y23" i="1"/>
  <c r="BC24" i="1"/>
  <c r="AY24" i="1"/>
  <c r="Z24" i="1"/>
  <c r="AG25" i="1"/>
  <c r="AA25" i="1"/>
  <c r="BB26" i="1"/>
  <c r="T26" i="1"/>
  <c r="AS26" i="1"/>
  <c r="AR27" i="1"/>
  <c r="AL27" i="1"/>
  <c r="BD28" i="1"/>
  <c r="U28" i="1"/>
  <c r="Z28" i="1"/>
  <c r="Y29" i="1"/>
  <c r="J29" i="1"/>
  <c r="AV29" i="1"/>
  <c r="AJ30" i="1"/>
  <c r="AQ30" i="1"/>
  <c r="AD30" i="1"/>
  <c r="N31" i="1"/>
  <c r="AJ31" i="1"/>
  <c r="W31" i="1"/>
  <c r="AW31" i="1"/>
  <c r="W32" i="1"/>
  <c r="AA32" i="1"/>
  <c r="AH32" i="1"/>
  <c r="U32" i="1"/>
  <c r="AC33" i="1"/>
  <c r="Z33" i="1"/>
  <c r="V33" i="1"/>
  <c r="S33" i="1"/>
  <c r="AD34" i="1"/>
  <c r="AK34" i="1"/>
  <c r="AI34" i="1"/>
  <c r="K34" i="1"/>
  <c r="T34" i="1"/>
  <c r="J35" i="1"/>
  <c r="H35" i="1"/>
  <c r="E35" i="1"/>
  <c r="M35" i="1"/>
  <c r="U35" i="1"/>
  <c r="AI36" i="1"/>
  <c r="H36" i="1"/>
  <c r="Q36" i="1"/>
  <c r="Y36" i="1"/>
  <c r="AR36" i="1"/>
  <c r="I36" i="1"/>
  <c r="AB37" i="1"/>
  <c r="I37" i="1"/>
  <c r="AC37" i="1"/>
  <c r="AU37" i="1"/>
  <c r="X37" i="1"/>
  <c r="AF37" i="1"/>
  <c r="AQ37" i="1"/>
  <c r="U38" i="1"/>
  <c r="J38" i="1"/>
  <c r="AD38" i="1"/>
  <c r="AV38" i="1"/>
  <c r="O38" i="1"/>
  <c r="AG38" i="1"/>
  <c r="W39" i="1"/>
  <c r="Z39" i="1"/>
  <c r="AY39" i="1"/>
  <c r="AW39" i="1"/>
  <c r="AR39" i="1"/>
  <c r="BD39" i="1"/>
  <c r="BD40" i="1"/>
  <c r="AU40" i="1"/>
  <c r="Y40" i="1"/>
  <c r="AB40" i="1"/>
  <c r="Z40" i="1"/>
  <c r="U40" i="1"/>
  <c r="R40" i="1"/>
  <c r="AG41" i="1"/>
  <c r="X41" i="1"/>
  <c r="AJ41" i="1"/>
  <c r="AK41" i="1"/>
  <c r="AH41" i="1"/>
  <c r="AQ41" i="1"/>
  <c r="V41" i="1"/>
  <c r="Z42" i="1"/>
  <c r="I42" i="1"/>
  <c r="AU42" i="1"/>
  <c r="E42" i="1"/>
  <c r="AK42" i="1"/>
  <c r="AT42" i="1"/>
  <c r="G42" i="1"/>
  <c r="AJ43" i="1"/>
  <c r="AX43" i="1"/>
  <c r="AF13" i="1"/>
  <c r="AB15" i="1"/>
  <c r="L16" i="1"/>
  <c r="AX17" i="1"/>
  <c r="F18" i="1"/>
  <c r="AI18" i="1"/>
  <c r="AL19" i="1"/>
  <c r="AV19" i="1"/>
  <c r="AP20" i="1"/>
  <c r="AL21" i="1"/>
  <c r="Z21" i="1"/>
  <c r="T22" i="1"/>
  <c r="AN22" i="1"/>
  <c r="M23" i="1"/>
  <c r="Q23" i="1"/>
  <c r="AU24" i="1"/>
  <c r="AO24" i="1"/>
  <c r="AT24" i="1"/>
  <c r="BD25" i="1"/>
  <c r="V25" i="1"/>
  <c r="AJ25" i="1"/>
  <c r="AT26" i="1"/>
  <c r="AC26" i="1"/>
  <c r="X26" i="1"/>
  <c r="Z27" i="1"/>
  <c r="AG27" i="1"/>
  <c r="AA27" i="1"/>
  <c r="AV28" i="1"/>
  <c r="AD28" i="1"/>
  <c r="AU28" i="1"/>
  <c r="Q29" i="1"/>
  <c r="AY29" i="1"/>
  <c r="E29" i="1"/>
  <c r="AS30" i="1"/>
  <c r="Y30" i="1"/>
  <c r="AF30" i="1"/>
  <c r="S30" i="1"/>
  <c r="F31" i="1"/>
  <c r="Y31" i="1"/>
  <c r="AF31" i="1"/>
  <c r="G31" i="1"/>
  <c r="O32" i="1"/>
  <c r="Q32" i="1"/>
  <c r="X32" i="1"/>
  <c r="R32" i="1"/>
  <c r="U33" i="1"/>
  <c r="O33" i="1"/>
  <c r="K33" i="1"/>
  <c r="I33" i="1"/>
  <c r="AW34" i="1"/>
  <c r="V34" i="1"/>
  <c r="AA34" i="1"/>
  <c r="BC34" i="1"/>
  <c r="S34" i="1"/>
  <c r="BC35" i="1"/>
  <c r="AW35" i="1"/>
  <c r="AT35" i="1"/>
  <c r="BB35" i="1"/>
  <c r="T35" i="1"/>
  <c r="S36" i="1"/>
  <c r="AX36" i="1"/>
  <c r="F36" i="1"/>
  <c r="N36" i="1"/>
  <c r="AG36" i="1"/>
  <c r="AP36" i="1"/>
  <c r="T37" i="1"/>
  <c r="AY37" i="1"/>
  <c r="R37" i="1"/>
  <c r="AK37" i="1"/>
  <c r="N37" i="1"/>
  <c r="AE37" i="1"/>
  <c r="M38" i="1"/>
  <c r="AZ38" i="1"/>
  <c r="S38" i="1"/>
  <c r="AL38" i="1"/>
  <c r="BD38" i="1"/>
  <c r="W38" i="1"/>
  <c r="O39" i="1"/>
  <c r="Q39" i="1"/>
  <c r="AK39" i="1"/>
  <c r="AH39" i="1"/>
  <c r="AD39" i="1"/>
  <c r="AO39" i="1"/>
  <c r="AV40" i="1"/>
  <c r="M13" i="1"/>
  <c r="AN14" i="1"/>
  <c r="AJ15" i="1"/>
  <c r="BD17" i="1"/>
  <c r="BC18" i="1"/>
  <c r="G18" i="1"/>
  <c r="AD19" i="1"/>
  <c r="AB19" i="1"/>
  <c r="V20" i="1"/>
  <c r="Q20" i="1"/>
  <c r="AA14" i="1"/>
  <c r="H17" i="1"/>
  <c r="W18" i="1"/>
  <c r="I20" i="1"/>
  <c r="AG21" i="1"/>
  <c r="AT22" i="1"/>
  <c r="AG22" i="1"/>
  <c r="AI23" i="1"/>
  <c r="AR24" i="1"/>
  <c r="AL24" i="1"/>
  <c r="AD25" i="1"/>
  <c r="AR26" i="1"/>
  <c r="AA26" i="1"/>
  <c r="AO27" i="1"/>
  <c r="AS28" i="1"/>
  <c r="AB28" i="1"/>
  <c r="AS29" i="1"/>
  <c r="P29" i="1"/>
  <c r="AK30" i="1"/>
  <c r="BC30" i="1"/>
  <c r="Q30" i="1"/>
  <c r="AK31" i="1"/>
  <c r="AZ31" i="1"/>
  <c r="G32" i="1"/>
  <c r="AT32" i="1"/>
  <c r="I32" i="1"/>
  <c r="AN33" i="1"/>
  <c r="AU33" i="1"/>
  <c r="AO33" i="1"/>
  <c r="F34" i="1"/>
  <c r="BD34" i="1"/>
  <c r="AY34" i="1"/>
  <c r="AE35" i="1"/>
  <c r="F35" i="1"/>
  <c r="AG35" i="1"/>
  <c r="AY36" i="1"/>
  <c r="R36" i="1"/>
  <c r="BC36" i="1"/>
  <c r="BA36" i="1"/>
  <c r="AW37" i="1"/>
  <c r="AX37" i="1"/>
  <c r="E37" i="1"/>
  <c r="V37" i="1"/>
  <c r="BA38" i="1"/>
  <c r="AO38" i="1"/>
  <c r="AB38" i="1"/>
  <c r="AI38" i="1"/>
  <c r="AQ38" i="1"/>
  <c r="BB39" i="1"/>
  <c r="V39" i="1"/>
  <c r="AV39" i="1"/>
  <c r="AB39" i="1"/>
  <c r="P40" i="1"/>
  <c r="M40" i="1"/>
  <c r="AO40" i="1"/>
  <c r="I40" i="1"/>
  <c r="AR40" i="1"/>
  <c r="I41" i="1"/>
  <c r="AM41" i="1"/>
  <c r="U41" i="1"/>
  <c r="AC41" i="1"/>
  <c r="Z41" i="1"/>
  <c r="AX42" i="1"/>
  <c r="Y42" i="1"/>
  <c r="H42" i="1"/>
  <c r="AM42" i="1"/>
  <c r="AZ42" i="1"/>
  <c r="AS42" i="1"/>
  <c r="AA43" i="1"/>
  <c r="AW43" i="1"/>
  <c r="W43" i="1"/>
  <c r="M43" i="1"/>
  <c r="V43" i="1"/>
  <c r="O43" i="1"/>
  <c r="BA44" i="1"/>
  <c r="AR44" i="1"/>
  <c r="AA44" i="1"/>
  <c r="J44" i="1"/>
  <c r="Q44" i="1"/>
  <c r="Y44" i="1"/>
  <c r="AL44" i="1"/>
  <c r="N45" i="1"/>
  <c r="E45" i="1"/>
  <c r="AQ45" i="1"/>
  <c r="AE45" i="1"/>
  <c r="J45" i="1"/>
  <c r="H45" i="1"/>
  <c r="AM46" i="1"/>
  <c r="AD46" i="1"/>
  <c r="U46" i="1"/>
  <c r="L46" i="1"/>
  <c r="X46" i="1"/>
  <c r="AA46" i="1"/>
  <c r="AO46" i="1"/>
  <c r="AV47" i="1"/>
  <c r="AM47" i="1"/>
  <c r="V47" i="1"/>
  <c r="M47" i="1"/>
  <c r="AY47" i="1"/>
  <c r="AA47" i="1"/>
  <c r="BA47" i="1"/>
  <c r="AX48" i="1"/>
  <c r="AG48" i="1"/>
  <c r="AU48" i="1"/>
  <c r="BD48" i="1"/>
  <c r="P48" i="1"/>
  <c r="BA48" i="1"/>
  <c r="T49" i="1"/>
  <c r="AX49" i="1"/>
  <c r="AN49" i="1"/>
  <c r="W49" i="1"/>
  <c r="U49" i="1"/>
  <c r="N49" i="1"/>
  <c r="BA50" i="1"/>
  <c r="AR50" i="1"/>
  <c r="AA50" i="1"/>
  <c r="J50" i="1"/>
  <c r="AF50" i="1"/>
  <c r="AU50" i="1"/>
  <c r="AN50" i="1"/>
  <c r="F51" i="1"/>
  <c r="AZ51" i="1"/>
  <c r="AI51" i="1"/>
  <c r="R51" i="1"/>
  <c r="AW51" i="1"/>
  <c r="AM51" i="1"/>
  <c r="BB52" i="1"/>
  <c r="AS52" i="1"/>
  <c r="AJ52" i="1"/>
  <c r="S52" i="1"/>
  <c r="AF52" i="1"/>
  <c r="Q52" i="1"/>
  <c r="BC53" i="1"/>
  <c r="G14" i="1"/>
  <c r="AD18" i="1"/>
  <c r="V19" i="1"/>
  <c r="G20" i="1"/>
  <c r="BD21" i="1"/>
  <c r="AL22" i="1"/>
  <c r="H22" i="1"/>
  <c r="AA23" i="1"/>
  <c r="AJ24" i="1"/>
  <c r="AA24" i="1"/>
  <c r="AV25" i="1"/>
  <c r="S25" i="1"/>
  <c r="AH26" i="1"/>
  <c r="P26" i="1"/>
  <c r="R27" i="1"/>
  <c r="AD27" i="1"/>
  <c r="AH28" i="1"/>
  <c r="Q28" i="1"/>
  <c r="AH29" i="1"/>
  <c r="Z29" i="1"/>
  <c r="M30" i="1"/>
  <c r="AR30" i="1"/>
  <c r="P30" i="1"/>
  <c r="O31" i="1"/>
  <c r="AO31" i="1"/>
  <c r="AZ32" i="1"/>
  <c r="AI32" i="1"/>
  <c r="AX32" i="1"/>
  <c r="AF33" i="1"/>
  <c r="N33" i="1"/>
  <c r="AM33" i="1"/>
  <c r="AX34" i="1"/>
  <c r="AR34" i="1"/>
  <c r="AN34" i="1"/>
  <c r="W35" i="1"/>
  <c r="AA35" i="1"/>
  <c r="L35" i="1"/>
  <c r="K36" i="1"/>
  <c r="G36" i="1"/>
  <c r="AS36" i="1"/>
  <c r="J36" i="1"/>
  <c r="AO37" i="1"/>
  <c r="G37" i="1"/>
  <c r="BD37" i="1"/>
  <c r="U37" i="1"/>
  <c r="AS38" i="1"/>
  <c r="AE38" i="1"/>
  <c r="Q38" i="1"/>
  <c r="X38" i="1"/>
  <c r="AT39" i="1"/>
  <c r="Y39" i="1"/>
  <c r="AG39" i="1"/>
  <c r="P39" i="1"/>
  <c r="H40" i="1"/>
  <c r="AZ40" i="1"/>
  <c r="AA40" i="1"/>
  <c r="AX40" i="1"/>
  <c r="AC40" i="1"/>
  <c r="BD41" i="1"/>
  <c r="AE41" i="1"/>
  <c r="F41" i="1"/>
  <c r="O41" i="1"/>
  <c r="K41" i="1"/>
  <c r="AP42" i="1"/>
  <c r="Q42" i="1"/>
  <c r="AJ42" i="1"/>
  <c r="W42" i="1"/>
  <c r="AI42" i="1"/>
  <c r="AB42" i="1"/>
  <c r="S43" i="1"/>
  <c r="AO43" i="1"/>
  <c r="L43" i="1"/>
  <c r="AU43" i="1"/>
  <c r="E43" i="1"/>
  <c r="BB43" i="1"/>
  <c r="AS44" i="1"/>
  <c r="AJ44" i="1"/>
  <c r="S44" i="1"/>
  <c r="BB44" i="1"/>
  <c r="BD44" i="1"/>
  <c r="F44" i="1"/>
  <c r="O44" i="1"/>
  <c r="F45" i="1"/>
  <c r="AZ45" i="1"/>
  <c r="AI45" i="1"/>
  <c r="W45" i="1"/>
  <c r="AV45" i="1"/>
  <c r="AF45" i="1"/>
  <c r="AE46" i="1"/>
  <c r="V46" i="1"/>
  <c r="M46" i="1"/>
  <c r="AY46" i="1"/>
  <c r="P46" i="1"/>
  <c r="Z46" i="1"/>
  <c r="I46" i="1"/>
  <c r="AW47" i="1"/>
  <c r="AE47" i="1"/>
  <c r="N47" i="1"/>
  <c r="E47" i="1"/>
  <c r="AO47" i="1"/>
  <c r="AZ47" i="1"/>
  <c r="K47" i="1"/>
  <c r="AP48" i="1"/>
  <c r="Y48" i="1"/>
  <c r="AJ48" i="1"/>
  <c r="AS48" i="1"/>
  <c r="E48" i="1"/>
  <c r="AN48" i="1"/>
  <c r="L49" i="1"/>
  <c r="AP49" i="1"/>
  <c r="AF49" i="1"/>
  <c r="I49" i="1"/>
  <c r="G49" i="1"/>
  <c r="E49" i="1"/>
  <c r="AS50" i="1"/>
  <c r="AJ50" i="1"/>
  <c r="S50" i="1"/>
  <c r="AW50" i="1"/>
  <c r="N50" i="1"/>
  <c r="X50" i="1"/>
  <c r="AM50" i="1"/>
  <c r="BA51" i="1"/>
  <c r="AR51" i="1"/>
  <c r="AA51" i="1"/>
  <c r="J51" i="1"/>
  <c r="AE51" i="1"/>
  <c r="P51" i="1"/>
  <c r="BC52" i="1"/>
  <c r="AT52" i="1"/>
  <c r="AK52" i="1"/>
  <c r="AB52" i="1"/>
  <c r="K52" i="1"/>
  <c r="I52" i="1"/>
  <c r="AO52" i="1"/>
  <c r="BD53" i="1"/>
  <c r="AU53" i="1"/>
  <c r="AL53" i="1"/>
  <c r="AC53" i="1"/>
  <c r="T53" i="1"/>
  <c r="AA53" i="1"/>
  <c r="S53" i="1"/>
  <c r="AG54" i="1"/>
  <c r="X54" i="1"/>
  <c r="O54" i="1"/>
  <c r="F54" i="1"/>
  <c r="AZ54" i="1"/>
  <c r="AR54" i="1"/>
  <c r="S54" i="1"/>
  <c r="AX55" i="1"/>
  <c r="AG55" i="1"/>
  <c r="X55" i="1"/>
  <c r="O55" i="1"/>
  <c r="F55" i="1"/>
  <c r="AA55" i="1"/>
  <c r="AK55" i="1"/>
  <c r="K56" i="1"/>
  <c r="AO56" i="1"/>
  <c r="AF56" i="1"/>
  <c r="W56" i="1"/>
  <c r="E56" i="1"/>
  <c r="AD56" i="1"/>
  <c r="T57" i="1"/>
  <c r="AX57" i="1"/>
  <c r="AG57" i="1"/>
  <c r="X57" i="1"/>
  <c r="E57" i="1"/>
  <c r="AD57" i="1"/>
  <c r="AC58" i="1"/>
  <c r="T58" i="1"/>
  <c r="AX58" i="1"/>
  <c r="U18" i="1"/>
  <c r="AY19" i="1"/>
  <c r="BC20" i="1"/>
  <c r="P21" i="1"/>
  <c r="F22" i="1"/>
  <c r="AM22" i="1"/>
  <c r="AP23" i="1"/>
  <c r="AB24" i="1"/>
  <c r="AS24" i="1"/>
  <c r="AN25" i="1"/>
  <c r="I25" i="1"/>
  <c r="W26" i="1"/>
  <c r="J27" i="1"/>
  <c r="T27" i="1"/>
  <c r="W28" i="1"/>
  <c r="AQ29" i="1"/>
  <c r="E30" i="1"/>
  <c r="V30" i="1"/>
  <c r="AW30" i="1"/>
  <c r="AL31" i="1"/>
  <c r="BD31" i="1"/>
  <c r="AX31" i="1"/>
  <c r="AR32" i="1"/>
  <c r="M32" i="1"/>
  <c r="H32" i="1"/>
  <c r="X33" i="1"/>
  <c r="BC33" i="1"/>
  <c r="AD33" i="1"/>
  <c r="AO34" i="1"/>
  <c r="R34" i="1"/>
  <c r="AH34" i="1"/>
  <c r="AE34" i="1"/>
  <c r="O35" i="1"/>
  <c r="AJ35" i="1"/>
  <c r="AO35" i="1"/>
  <c r="BD36" i="1"/>
  <c r="AW36" i="1"/>
  <c r="AH36" i="1"/>
  <c r="AO36" i="1"/>
  <c r="AG37" i="1"/>
  <c r="AV37" i="1"/>
  <c r="AT37" i="1"/>
  <c r="BB37" i="1"/>
  <c r="AK38" i="1"/>
  <c r="T38" i="1"/>
  <c r="AA38" i="1"/>
  <c r="N38" i="1"/>
  <c r="AL39" i="1"/>
  <c r="L39" i="1"/>
  <c r="T39" i="1"/>
  <c r="AN39" i="1"/>
  <c r="AM40" i="1"/>
  <c r="AP40" i="1"/>
  <c r="L40" i="1"/>
  <c r="F40" i="1"/>
  <c r="Q40" i="1"/>
  <c r="AV41" i="1"/>
  <c r="W41" i="1"/>
  <c r="AZ41" i="1"/>
  <c r="AS41" i="1"/>
  <c r="BB41" i="1"/>
  <c r="AH42" i="1"/>
  <c r="BD42" i="1"/>
  <c r="V42" i="1"/>
  <c r="F42" i="1"/>
  <c r="O42" i="1"/>
  <c r="L42" i="1"/>
  <c r="AZ43" i="1"/>
  <c r="K43" i="1"/>
  <c r="AG43" i="1"/>
  <c r="AV43" i="1"/>
  <c r="AC43" i="1"/>
  <c r="AN43" i="1"/>
  <c r="AE43" i="1"/>
  <c r="AK44" i="1"/>
  <c r="AB44" i="1"/>
  <c r="K44" i="1"/>
  <c r="AT44" i="1"/>
  <c r="AE44" i="1"/>
  <c r="AU44" i="1"/>
  <c r="AF44" i="1"/>
  <c r="BA45" i="1"/>
  <c r="AR45" i="1"/>
  <c r="AA45" i="1"/>
  <c r="O45" i="1"/>
  <c r="Q45" i="1"/>
  <c r="Z45" i="1"/>
  <c r="W46" i="1"/>
  <c r="N46" i="1"/>
  <c r="E46" i="1"/>
  <c r="AQ46" i="1"/>
  <c r="H46" i="1"/>
  <c r="Y46" i="1"/>
  <c r="AN47" i="1"/>
  <c r="W47" i="1"/>
  <c r="F47" i="1"/>
  <c r="BB47" i="1"/>
  <c r="AG47" i="1"/>
  <c r="AQ47" i="1"/>
  <c r="AY48" i="1"/>
  <c r="AH48" i="1"/>
  <c r="Q48" i="1"/>
  <c r="V48" i="1"/>
  <c r="AE48" i="1"/>
  <c r="AZ48" i="1"/>
  <c r="AM48" i="1"/>
  <c r="AY49" i="1"/>
  <c r="AH49" i="1"/>
  <c r="BC49" i="1"/>
  <c r="BA49" i="1"/>
  <c r="AU49" i="1"/>
  <c r="AS49" i="1"/>
  <c r="AK50" i="1"/>
  <c r="AB50" i="1"/>
  <c r="K50" i="1"/>
  <c r="AO50" i="1"/>
  <c r="BB50" i="1"/>
  <c r="F50" i="1"/>
  <c r="V50" i="1"/>
  <c r="BB51" i="1"/>
  <c r="AS51" i="1"/>
  <c r="AJ51" i="1"/>
  <c r="S51" i="1"/>
  <c r="BD51" i="1"/>
  <c r="H51" i="1"/>
  <c r="Q51" i="1"/>
  <c r="AU52" i="1"/>
  <c r="AL52" i="1"/>
  <c r="AC52" i="1"/>
  <c r="T52" i="1"/>
  <c r="AH52" i="1"/>
  <c r="AW52" i="1"/>
  <c r="AP52" i="1"/>
  <c r="AV53" i="1"/>
  <c r="AM53" i="1"/>
  <c r="AD53" i="1"/>
  <c r="U53" i="1"/>
  <c r="L53" i="1"/>
  <c r="O20" i="1"/>
  <c r="U21" i="1"/>
  <c r="BB23" i="1"/>
  <c r="AE23" i="1"/>
  <c r="Y24" i="1"/>
  <c r="AO25" i="1"/>
  <c r="S26" i="1"/>
  <c r="P27" i="1"/>
  <c r="AL28" i="1"/>
  <c r="AN29" i="1"/>
  <c r="AZ30" i="1"/>
  <c r="M31" i="1"/>
  <c r="K32" i="1"/>
  <c r="W33" i="1"/>
  <c r="P34" i="1"/>
  <c r="J34" i="1"/>
  <c r="AL35" i="1"/>
  <c r="AF35" i="1"/>
  <c r="AM36" i="1"/>
  <c r="M36" i="1"/>
  <c r="L37" i="1"/>
  <c r="P37" i="1"/>
  <c r="K37" i="1"/>
  <c r="AH38" i="1"/>
  <c r="F38" i="1"/>
  <c r="BB38" i="1"/>
  <c r="AS39" i="1"/>
  <c r="U39" i="1"/>
  <c r="N39" i="1"/>
  <c r="AS40" i="1"/>
  <c r="AY40" i="1"/>
  <c r="BC41" i="1"/>
  <c r="S41" i="1"/>
  <c r="AP41" i="1"/>
  <c r="AW42" i="1"/>
  <c r="K42" i="1"/>
  <c r="BA42" i="1"/>
  <c r="AA42" i="1"/>
  <c r="AY43" i="1"/>
  <c r="Y43" i="1"/>
  <c r="BA43" i="1"/>
  <c r="AL43" i="1"/>
  <c r="AY44" i="1"/>
  <c r="AN44" i="1"/>
  <c r="G44" i="1"/>
  <c r="AT45" i="1"/>
  <c r="M45" i="1"/>
  <c r="BC45" i="1"/>
  <c r="AP45" i="1"/>
  <c r="X45" i="1"/>
  <c r="BC46" i="1"/>
  <c r="BA46" i="1"/>
  <c r="T46" i="1"/>
  <c r="AG46" i="1"/>
  <c r="P47" i="1"/>
  <c r="BC47" i="1"/>
  <c r="T47" i="1"/>
  <c r="AH47" i="1"/>
  <c r="K48" i="1"/>
  <c r="AK48" i="1"/>
  <c r="T48" i="1"/>
  <c r="AB48" i="1"/>
  <c r="AI49" i="1"/>
  <c r="AV49" i="1"/>
  <c r="H49" i="1"/>
  <c r="AT49" i="1"/>
  <c r="E50" i="1"/>
  <c r="AP50" i="1"/>
  <c r="BC50" i="1"/>
  <c r="BD50" i="1"/>
  <c r="AC51" i="1"/>
  <c r="AQ51" i="1"/>
  <c r="BC51" i="1"/>
  <c r="AN51" i="1"/>
  <c r="W52" i="1"/>
  <c r="U52" i="1"/>
  <c r="AI52" i="1"/>
  <c r="H52" i="1"/>
  <c r="W53" i="1"/>
  <c r="BA53" i="1"/>
  <c r="AB53" i="1"/>
  <c r="AW53" i="1"/>
  <c r="AO53" i="1"/>
  <c r="BD54" i="1"/>
  <c r="AM54" i="1"/>
  <c r="V54" i="1"/>
  <c r="E54" i="1"/>
  <c r="Z54" i="1"/>
  <c r="Z55" i="1"/>
  <c r="BD55" i="1"/>
  <c r="AM55" i="1"/>
  <c r="V55" i="1"/>
  <c r="AS55" i="1"/>
  <c r="AJ55" i="1"/>
  <c r="AP56" i="1"/>
  <c r="Q56" i="1"/>
  <c r="BC56" i="1"/>
  <c r="F56" i="1"/>
  <c r="T56" i="1"/>
  <c r="AB57" i="1"/>
  <c r="AP57" i="1"/>
  <c r="Q57" i="1"/>
  <c r="AU57" i="1"/>
  <c r="U57" i="1"/>
  <c r="AE57" i="1"/>
  <c r="BA58" i="1"/>
  <c r="AJ58" i="1"/>
  <c r="K58" i="1"/>
  <c r="AG58" i="1"/>
  <c r="X58" i="1"/>
  <c r="BB58" i="1"/>
  <c r="N58" i="1"/>
  <c r="AD59" i="1"/>
  <c r="U59" i="1"/>
  <c r="L59" i="1"/>
  <c r="AP59" i="1"/>
  <c r="AV59" i="1"/>
  <c r="Q59" i="1"/>
  <c r="P59" i="1"/>
  <c r="O60" i="1"/>
  <c r="F60" i="1"/>
  <c r="AZ60" i="1"/>
  <c r="AI60" i="1"/>
  <c r="Z60" i="1"/>
  <c r="BD60" i="1"/>
  <c r="AV61" i="1"/>
  <c r="AM61" i="1"/>
  <c r="AD61" i="1"/>
  <c r="U61" i="1"/>
  <c r="L61" i="1"/>
  <c r="Y61" i="1"/>
  <c r="AI61" i="1"/>
  <c r="AV62" i="1"/>
  <c r="AM62" i="1"/>
  <c r="AD62" i="1"/>
  <c r="U62" i="1"/>
  <c r="L62" i="1"/>
  <c r="J62" i="1"/>
  <c r="AO63" i="1"/>
  <c r="AF63" i="1"/>
  <c r="W63" i="1"/>
  <c r="N63" i="1"/>
  <c r="E63" i="1"/>
  <c r="AI63" i="1"/>
  <c r="AA64" i="1"/>
  <c r="J64" i="1"/>
  <c r="AV64" i="1"/>
  <c r="AM64" i="1"/>
  <c r="AD64" i="1"/>
  <c r="AK64" i="1"/>
  <c r="U64" i="1"/>
  <c r="AH65" i="1"/>
  <c r="L65" i="1"/>
  <c r="AJ65" i="1"/>
  <c r="Q65" i="1"/>
  <c r="BA65" i="1"/>
  <c r="AN65" i="1"/>
  <c r="V65" i="1"/>
  <c r="AQ66" i="1"/>
  <c r="Z66" i="1"/>
  <c r="AV66" i="1"/>
  <c r="O66" i="1"/>
  <c r="AS66" i="1"/>
  <c r="L66" i="1"/>
  <c r="AD66" i="1"/>
  <c r="L67" i="1"/>
  <c r="AR21" i="1"/>
  <c r="BB22" i="1"/>
  <c r="N23" i="1"/>
  <c r="T24" i="1"/>
  <c r="Z25" i="1"/>
  <c r="H26" i="1"/>
  <c r="N27" i="1"/>
  <c r="AD29" i="1"/>
  <c r="I30" i="1"/>
  <c r="BC31" i="1"/>
  <c r="BA32" i="1"/>
  <c r="P33" i="1"/>
  <c r="AZ33" i="1"/>
  <c r="AJ34" i="1"/>
  <c r="AB35" i="1"/>
  <c r="BA35" i="1"/>
  <c r="AC36" i="1"/>
  <c r="V36" i="1"/>
  <c r="Y37" i="1"/>
  <c r="Z37" i="1"/>
  <c r="BA37" i="1"/>
  <c r="Z38" i="1"/>
  <c r="AU38" i="1"/>
  <c r="H39" i="1"/>
  <c r="J39" i="1"/>
  <c r="AN40" i="1"/>
  <c r="AD40" i="1"/>
  <c r="AK40" i="1"/>
  <c r="AU41" i="1"/>
  <c r="E41" i="1"/>
  <c r="AL41" i="1"/>
  <c r="AO42" i="1"/>
  <c r="BC42" i="1"/>
  <c r="T42" i="1"/>
  <c r="AQ43" i="1"/>
  <c r="Q43" i="1"/>
  <c r="AD43" i="1"/>
  <c r="P43" i="1"/>
  <c r="AC44" i="1"/>
  <c r="AQ44" i="1"/>
  <c r="X44" i="1"/>
  <c r="AV44" i="1"/>
  <c r="AL45" i="1"/>
  <c r="AJ45" i="1"/>
  <c r="AU45" i="1"/>
  <c r="P45" i="1"/>
  <c r="AU46" i="1"/>
  <c r="AS46" i="1"/>
  <c r="AI46" i="1"/>
  <c r="J46" i="1"/>
  <c r="H47" i="1"/>
  <c r="AS47" i="1"/>
  <c r="L47" i="1"/>
  <c r="Z47" i="1"/>
  <c r="Z48" i="1"/>
  <c r="W48" i="1"/>
  <c r="F48" i="1"/>
  <c r="BB48" i="1"/>
  <c r="AA49" i="1"/>
  <c r="AM49" i="1"/>
  <c r="AW49" i="1"/>
  <c r="AD49" i="1"/>
  <c r="AZ50" i="1"/>
  <c r="AH50" i="1"/>
  <c r="AE50" i="1"/>
  <c r="AL50" i="1"/>
  <c r="U51" i="1"/>
  <c r="K51" i="1"/>
  <c r="AF51" i="1"/>
  <c r="W51" i="1"/>
  <c r="O52" i="1"/>
  <c r="M52" i="1"/>
  <c r="AA52" i="1"/>
  <c r="AV52" i="1"/>
  <c r="O53" i="1"/>
  <c r="AS53" i="1"/>
  <c r="AH53" i="1"/>
  <c r="Z53" i="1"/>
  <c r="AV54" i="1"/>
  <c r="AE54" i="1"/>
  <c r="N54" i="1"/>
  <c r="AH54" i="1"/>
  <c r="AQ54" i="1"/>
  <c r="R55" i="1"/>
  <c r="AV55" i="1"/>
  <c r="AE55" i="1"/>
  <c r="N55" i="1"/>
  <c r="AR55" i="1"/>
  <c r="S55" i="1"/>
  <c r="AH56" i="1"/>
  <c r="I56" i="1"/>
  <c r="AU56" i="1"/>
  <c r="AT56" i="1"/>
  <c r="BA56" i="1"/>
  <c r="L57" i="1"/>
  <c r="AH57" i="1"/>
  <c r="I57" i="1"/>
  <c r="AC57" i="1"/>
  <c r="AL57" i="1"/>
  <c r="M57" i="1"/>
  <c r="AS58" i="1"/>
  <c r="AB58" i="1"/>
  <c r="AP58" i="1"/>
  <c r="Y58" i="1"/>
  <c r="F58" i="1"/>
  <c r="AE58" i="1"/>
  <c r="V59" i="1"/>
  <c r="M59" i="1"/>
  <c r="AY59" i="1"/>
  <c r="AH59" i="1"/>
  <c r="Y59" i="1"/>
  <c r="BC59" i="1"/>
  <c r="G60" i="1"/>
  <c r="BA60" i="1"/>
  <c r="AR60" i="1"/>
  <c r="AA60" i="1"/>
  <c r="H60" i="1"/>
  <c r="AG60" i="1"/>
  <c r="AN61" i="1"/>
  <c r="AE61" i="1"/>
  <c r="V61" i="1"/>
  <c r="M61" i="1"/>
  <c r="AY61" i="1"/>
  <c r="AP61" i="1"/>
  <c r="Q61" i="1"/>
  <c r="AW62" i="1"/>
  <c r="AN62" i="1"/>
  <c r="AE62" i="1"/>
  <c r="V62" i="1"/>
  <c r="M62" i="1"/>
  <c r="AY62" i="1"/>
  <c r="AI62" i="1"/>
  <c r="AX63" i="1"/>
  <c r="AG63" i="1"/>
  <c r="X63" i="1"/>
  <c r="O63" i="1"/>
  <c r="F63" i="1"/>
  <c r="AY63" i="1"/>
  <c r="AZ63" i="1"/>
  <c r="S64" i="1"/>
  <c r="AW64" i="1"/>
  <c r="AN64" i="1"/>
  <c r="AE64" i="1"/>
  <c r="V64" i="1"/>
  <c r="E64" i="1"/>
  <c r="AW65" i="1"/>
  <c r="AU65" i="1"/>
  <c r="Z65" i="1"/>
  <c r="I65" i="1"/>
  <c r="AQ65" i="1"/>
  <c r="F65" i="1"/>
  <c r="U65" i="1"/>
  <c r="AI66" i="1"/>
  <c r="R66" i="1"/>
  <c r="AL66" i="1"/>
  <c r="E66" i="1"/>
  <c r="AG66" i="1"/>
  <c r="U66" i="1"/>
  <c r="AN66" i="1"/>
  <c r="AY67" i="1"/>
  <c r="AN67" i="1"/>
  <c r="I67" i="1"/>
  <c r="F67" i="1"/>
  <c r="AC67" i="1"/>
  <c r="AL67" i="1"/>
  <c r="AC68" i="1"/>
  <c r="T68" i="1"/>
  <c r="BC68" i="1"/>
  <c r="AB21" i="1"/>
  <c r="AS22" i="1"/>
  <c r="E23" i="1"/>
  <c r="AG24" i="1"/>
  <c r="O25" i="1"/>
  <c r="AK26" i="1"/>
  <c r="BC27" i="1"/>
  <c r="AY28" i="1"/>
  <c r="S29" i="1"/>
  <c r="AX30" i="1"/>
  <c r="AY30" i="1"/>
  <c r="AR31" i="1"/>
  <c r="L32" i="1"/>
  <c r="AP32" i="1"/>
  <c r="M33" i="1"/>
  <c r="AP33" i="1"/>
  <c r="AG34" i="1"/>
  <c r="Z34" i="1"/>
  <c r="Q35" i="1"/>
  <c r="AZ35" i="1"/>
  <c r="AU36" i="1"/>
  <c r="L36" i="1"/>
  <c r="AN37" i="1"/>
  <c r="O37" i="1"/>
  <c r="I38" i="1"/>
  <c r="AJ38" i="1"/>
  <c r="AZ39" i="1"/>
  <c r="S39" i="1"/>
  <c r="AF40" i="1"/>
  <c r="T40" i="1"/>
  <c r="V40" i="1"/>
  <c r="AW41" i="1"/>
  <c r="M41" i="1"/>
  <c r="R41" i="1"/>
  <c r="G41" i="1"/>
  <c r="AG42" i="1"/>
  <c r="AR42" i="1"/>
  <c r="AY42" i="1"/>
  <c r="AI43" i="1"/>
  <c r="I43" i="1"/>
  <c r="H43" i="1"/>
  <c r="BD43" i="1"/>
  <c r="U44" i="1"/>
  <c r="AI44" i="1"/>
  <c r="H44" i="1"/>
  <c r="W44" i="1"/>
  <c r="AD45" i="1"/>
  <c r="AB45" i="1"/>
  <c r="AM45" i="1"/>
  <c r="AN45" i="1"/>
  <c r="O46" i="1"/>
  <c r="AK46" i="1"/>
  <c r="BD46" i="1"/>
  <c r="AH46" i="1"/>
  <c r="AU47" i="1"/>
  <c r="AK47" i="1"/>
  <c r="Y47" i="1"/>
  <c r="S47" i="1"/>
  <c r="R48" i="1"/>
  <c r="L48" i="1"/>
  <c r="BC48" i="1"/>
  <c r="AC48" i="1"/>
  <c r="S49" i="1"/>
  <c r="X49" i="1"/>
  <c r="AG49" i="1"/>
  <c r="AC49" i="1"/>
  <c r="T50" i="1"/>
  <c r="Z50" i="1"/>
  <c r="H50" i="1"/>
  <c r="O50" i="1"/>
  <c r="AT51" i="1"/>
  <c r="M51" i="1"/>
  <c r="AX51" i="1"/>
  <c r="I51" i="1"/>
  <c r="AO51" i="1"/>
  <c r="G52" i="1"/>
  <c r="E52" i="1"/>
  <c r="P52" i="1"/>
  <c r="Y52" i="1"/>
  <c r="AN53" i="1"/>
  <c r="G53" i="1"/>
  <c r="AK53" i="1"/>
  <c r="K53" i="1"/>
  <c r="AQ53" i="1"/>
  <c r="AN54" i="1"/>
  <c r="W54" i="1"/>
  <c r="BA54" i="1"/>
  <c r="K54" i="1"/>
  <c r="T54" i="1"/>
  <c r="J55" i="1"/>
  <c r="AN55" i="1"/>
  <c r="W55" i="1"/>
  <c r="AZ55" i="1"/>
  <c r="U55" i="1"/>
  <c r="M55" i="1"/>
  <c r="AY56" i="1"/>
  <c r="Z56" i="1"/>
  <c r="BD56" i="1"/>
  <c r="AM56" i="1"/>
  <c r="AB56" i="1"/>
  <c r="L56" i="1"/>
  <c r="AY57" i="1"/>
  <c r="Z57" i="1"/>
  <c r="BD57" i="1"/>
  <c r="F57" i="1"/>
  <c r="O57" i="1"/>
  <c r="BC57" i="1"/>
  <c r="AK58" i="1"/>
  <c r="L58" i="1"/>
  <c r="AH58" i="1"/>
  <c r="Q58" i="1"/>
  <c r="AT58" i="1"/>
  <c r="H58" i="1"/>
  <c r="N59" i="1"/>
  <c r="E59" i="1"/>
  <c r="AQ59" i="1"/>
  <c r="Z59" i="1"/>
  <c r="G59" i="1"/>
  <c r="AF59" i="1"/>
  <c r="BB60" i="1"/>
  <c r="AS60" i="1"/>
  <c r="AJ60" i="1"/>
  <c r="S60" i="1"/>
  <c r="AV60" i="1"/>
  <c r="J60" i="1"/>
  <c r="AF61" i="1"/>
  <c r="W61" i="1"/>
  <c r="N61" i="1"/>
  <c r="E61" i="1"/>
  <c r="AQ61" i="1"/>
  <c r="S61" i="1"/>
  <c r="K61" i="1"/>
  <c r="AO62" i="1"/>
  <c r="AF62" i="1"/>
  <c r="W62" i="1"/>
  <c r="N62" i="1"/>
  <c r="E62" i="1"/>
  <c r="S62" i="1"/>
  <c r="Z62" i="1"/>
  <c r="AP63" i="1"/>
  <c r="Y63" i="1"/>
  <c r="P63" i="1"/>
  <c r="G63" i="1"/>
  <c r="BA63" i="1"/>
  <c r="S63" i="1"/>
  <c r="T63" i="1"/>
  <c r="K64" i="1"/>
  <c r="AO64" i="1"/>
  <c r="AF64" i="1"/>
  <c r="W64" i="1"/>
  <c r="N64" i="1"/>
  <c r="AJ64" i="1"/>
  <c r="AO65" i="1"/>
  <c r="AK65" i="1"/>
  <c r="R65" i="1"/>
  <c r="BB65" i="1"/>
  <c r="AE65" i="1"/>
  <c r="AM65" i="1"/>
  <c r="AA66" i="1"/>
  <c r="J66" i="1"/>
  <c r="AB66" i="1"/>
  <c r="BD66" i="1"/>
  <c r="W66" i="1"/>
  <c r="T66" i="1"/>
  <c r="AE66" i="1"/>
  <c r="AQ67" i="1"/>
  <c r="AF67" i="1"/>
  <c r="AT67" i="1"/>
  <c r="BC67" i="1"/>
  <c r="AX21" i="1"/>
  <c r="Z22" i="1"/>
  <c r="S24" i="1"/>
  <c r="X25" i="1"/>
  <c r="AS27" i="1"/>
  <c r="I28" i="1"/>
  <c r="G29" i="1"/>
  <c r="O30" i="1"/>
  <c r="AV31" i="1"/>
  <c r="Z32" i="1"/>
  <c r="G33" i="1"/>
  <c r="I34" i="1"/>
  <c r="N35" i="1"/>
  <c r="AF36" i="1"/>
  <c r="AD36" i="1"/>
  <c r="BC37" i="1"/>
  <c r="E38" i="1"/>
  <c r="AT38" i="1"/>
  <c r="BC39" i="1"/>
  <c r="X39" i="1"/>
  <c r="W40" i="1"/>
  <c r="AW40" i="1"/>
  <c r="Q41" i="1"/>
  <c r="AI41" i="1"/>
  <c r="AD42" i="1"/>
  <c r="M42" i="1"/>
  <c r="AB43" i="1"/>
  <c r="AF43" i="1"/>
  <c r="AK43" i="1"/>
  <c r="AZ44" i="1"/>
  <c r="BC44" i="1"/>
  <c r="P44" i="1"/>
  <c r="L45" i="1"/>
  <c r="AG45" i="1"/>
  <c r="AL46" i="1"/>
  <c r="AN46" i="1"/>
  <c r="K46" i="1"/>
  <c r="X47" i="1"/>
  <c r="AR47" i="1"/>
  <c r="R47" i="1"/>
  <c r="I48" i="1"/>
  <c r="AD48" i="1"/>
  <c r="AQ49" i="1"/>
  <c r="AL49" i="1"/>
  <c r="P49" i="1"/>
  <c r="AI50" i="1"/>
  <c r="AD50" i="1"/>
  <c r="E51" i="1"/>
  <c r="AG51" i="1"/>
  <c r="BA52" i="1"/>
  <c r="J52" i="1"/>
  <c r="AT53" i="1"/>
  <c r="AJ53" i="1"/>
  <c r="Q53" i="1"/>
  <c r="Q54" i="1"/>
  <c r="BB54" i="1"/>
  <c r="M54" i="1"/>
  <c r="AP54" i="1"/>
  <c r="AF55" i="1"/>
  <c r="AL55" i="1"/>
  <c r="T55" i="1"/>
  <c r="R56" i="1"/>
  <c r="P56" i="1"/>
  <c r="V56" i="1"/>
  <c r="AJ56" i="1"/>
  <c r="AQ57" i="1"/>
  <c r="AO57" i="1"/>
  <c r="W57" i="1"/>
  <c r="AK57" i="1"/>
  <c r="E58" i="1"/>
  <c r="Z58" i="1"/>
  <c r="G58" i="1"/>
  <c r="BD58" i="1"/>
  <c r="BB59" i="1"/>
  <c r="AZ59" i="1"/>
  <c r="K59" i="1"/>
  <c r="X59" i="1"/>
  <c r="AG59" i="1"/>
  <c r="AT60" i="1"/>
  <c r="M60" i="1"/>
  <c r="AX60" i="1"/>
  <c r="R60" i="1"/>
  <c r="H61" i="1"/>
  <c r="F61" i="1"/>
  <c r="AB61" i="1"/>
  <c r="R61" i="1"/>
  <c r="P62" i="1"/>
  <c r="AU21" i="1"/>
  <c r="AF22" i="1"/>
  <c r="AW24" i="1"/>
  <c r="U25" i="1"/>
  <c r="V27" i="1"/>
  <c r="X30" i="1"/>
  <c r="U31" i="1"/>
  <c r="P32" i="1"/>
  <c r="N34" i="1"/>
  <c r="AS35" i="1"/>
  <c r="AK36" i="1"/>
  <c r="U36" i="1"/>
  <c r="AZ37" i="1"/>
  <c r="AS37" i="1"/>
  <c r="AX38" i="1"/>
  <c r="BC38" i="1"/>
  <c r="AU39" i="1"/>
  <c r="F39" i="1"/>
  <c r="O40" i="1"/>
  <c r="AH40" i="1"/>
  <c r="AN41" i="1"/>
  <c r="AT41" i="1"/>
  <c r="R42" i="1"/>
  <c r="S42" i="1"/>
  <c r="AQ42" i="1"/>
  <c r="AP43" i="1"/>
  <c r="T43" i="1"/>
  <c r="N43" i="1"/>
  <c r="T44" i="1"/>
  <c r="AG44" i="1"/>
  <c r="N44" i="1"/>
  <c r="BB45" i="1"/>
  <c r="AY45" i="1"/>
  <c r="I45" i="1"/>
  <c r="F46" i="1"/>
  <c r="AF46" i="1"/>
  <c r="O47" i="1"/>
  <c r="AJ47" i="1"/>
  <c r="AQ48" i="1"/>
  <c r="AV48" i="1"/>
  <c r="AL48" i="1"/>
  <c r="K49" i="1"/>
  <c r="AK49" i="1"/>
  <c r="O49" i="1"/>
  <c r="AX50" i="1"/>
  <c r="G50" i="1"/>
  <c r="AB51" i="1"/>
  <c r="O51" i="1"/>
  <c r="AZ52" i="1"/>
  <c r="AX52" i="1"/>
  <c r="V53" i="1"/>
  <c r="AY53" i="1"/>
  <c r="R53" i="1"/>
  <c r="I54" i="1"/>
  <c r="AT54" i="1"/>
  <c r="AY54" i="1"/>
  <c r="AJ54" i="1"/>
  <c r="AP55" i="1"/>
  <c r="P55" i="1"/>
  <c r="AD55" i="1"/>
  <c r="BA55" i="1"/>
  <c r="J56" i="1"/>
  <c r="H56" i="1"/>
  <c r="AR56" i="1"/>
  <c r="AI57" i="1"/>
  <c r="Y57" i="1"/>
  <c r="AS57" i="1"/>
  <c r="AZ58" i="1"/>
  <c r="R58" i="1"/>
  <c r="AU58" i="1"/>
  <c r="BC58" i="1"/>
  <c r="AT59" i="1"/>
  <c r="AR59" i="1"/>
  <c r="AX59" i="1"/>
  <c r="AO59" i="1"/>
  <c r="AL60" i="1"/>
  <c r="E60" i="1"/>
  <c r="AF60" i="1"/>
  <c r="Q60" i="1"/>
  <c r="BC61" i="1"/>
  <c r="BA61" i="1"/>
  <c r="T61" i="1"/>
  <c r="AG61" i="1"/>
  <c r="H62" i="1"/>
  <c r="F62" i="1"/>
  <c r="AB62" i="1"/>
  <c r="AA62" i="1"/>
  <c r="J63" i="1"/>
  <c r="BC63" i="1"/>
  <c r="O21" i="1"/>
  <c r="AQ23" i="1"/>
  <c r="AI24" i="1"/>
  <c r="K25" i="1"/>
  <c r="AZ27" i="1"/>
  <c r="N30" i="1"/>
  <c r="J31" i="1"/>
  <c r="E32" i="1"/>
  <c r="E33" i="1"/>
  <c r="G34" i="1"/>
  <c r="AP35" i="1"/>
  <c r="AI35" i="1"/>
  <c r="Z36" i="1"/>
  <c r="AR37" i="1"/>
  <c r="AH37" i="1"/>
  <c r="AP38" i="1"/>
  <c r="V38" i="1"/>
  <c r="AM39" i="1"/>
  <c r="AQ39" i="1"/>
  <c r="G40" i="1"/>
  <c r="S40" i="1"/>
  <c r="P41" i="1"/>
  <c r="AB41" i="1"/>
  <c r="J42" i="1"/>
  <c r="BB42" i="1"/>
  <c r="AH43" i="1"/>
  <c r="F43" i="1"/>
  <c r="L44" i="1"/>
  <c r="I44" i="1"/>
  <c r="V45" i="1"/>
  <c r="S45" i="1"/>
  <c r="AH45" i="1"/>
  <c r="AC46" i="1"/>
  <c r="AP46" i="1"/>
  <c r="G47" i="1"/>
  <c r="AB47" i="1"/>
  <c r="AI48" i="1"/>
  <c r="H48" i="1"/>
  <c r="X48" i="1"/>
  <c r="Z49" i="1"/>
  <c r="V49" i="1"/>
  <c r="AC50" i="1"/>
  <c r="R50" i="1"/>
  <c r="AT50" i="1"/>
  <c r="T51" i="1"/>
  <c r="AV51" i="1"/>
  <c r="AM52" i="1"/>
  <c r="AR52" i="1"/>
  <c r="Z52" i="1"/>
  <c r="AF53" i="1"/>
  <c r="N53" i="1"/>
  <c r="AG53" i="1"/>
  <c r="AP53" i="1"/>
  <c r="AF54" i="1"/>
  <c r="AL54" i="1"/>
  <c r="AB54" i="1"/>
  <c r="R54" i="1"/>
  <c r="AH55" i="1"/>
  <c r="H55" i="1"/>
  <c r="AC55" i="1"/>
  <c r="AI55" i="1"/>
  <c r="AW56" i="1"/>
  <c r="AE56" i="1"/>
  <c r="U56" i="1"/>
  <c r="AA57" i="1"/>
  <c r="AV57" i="1"/>
  <c r="V57" i="1"/>
  <c r="AR58" i="1"/>
  <c r="J58" i="1"/>
  <c r="W58" i="1"/>
  <c r="AL58" i="1"/>
  <c r="AL59" i="1"/>
  <c r="AU17" i="1"/>
  <c r="AX19" i="1"/>
  <c r="I23" i="1"/>
  <c r="AH24" i="1"/>
  <c r="AI25" i="1"/>
  <c r="Y27" i="1"/>
  <c r="K30" i="1"/>
  <c r="AN31" i="1"/>
  <c r="BB32" i="1"/>
  <c r="AW33" i="1"/>
  <c r="O34" i="1"/>
  <c r="AH35" i="1"/>
  <c r="AR35" i="1"/>
  <c r="O36" i="1"/>
  <c r="AD37" i="1"/>
  <c r="W37" i="1"/>
  <c r="AY38" i="1"/>
  <c r="L38" i="1"/>
  <c r="G39" i="1"/>
  <c r="AC39" i="1"/>
  <c r="J40" i="1"/>
  <c r="E40" i="1"/>
  <c r="H41" i="1"/>
  <c r="N41" i="1"/>
  <c r="AV42" i="1"/>
  <c r="AL42" i="1"/>
  <c r="Z43" i="1"/>
  <c r="AT43" i="1"/>
  <c r="AX44" i="1"/>
  <c r="AW44" i="1"/>
  <c r="AS45" i="1"/>
  <c r="K45" i="1"/>
  <c r="AX45" i="1"/>
  <c r="AZ46" i="1"/>
  <c r="R46" i="1"/>
  <c r="AT47" i="1"/>
  <c r="Q47" i="1"/>
  <c r="AA48" i="1"/>
  <c r="AT48" i="1"/>
  <c r="M48" i="1"/>
  <c r="R49" i="1"/>
  <c r="AE49" i="1"/>
  <c r="U50" i="1"/>
  <c r="AG50" i="1"/>
  <c r="W50" i="1"/>
  <c r="AL51" i="1"/>
  <c r="L51" i="1"/>
  <c r="Y51" i="1"/>
  <c r="AE52" i="1"/>
  <c r="L52" i="1"/>
  <c r="AN52" i="1"/>
  <c r="X53" i="1"/>
  <c r="F53" i="1"/>
  <c r="J53" i="1"/>
  <c r="P54" i="1"/>
  <c r="AD54" i="1"/>
  <c r="J54" i="1"/>
  <c r="AW55" i="1"/>
  <c r="BC55" i="1"/>
  <c r="K55" i="1"/>
  <c r="L55" i="1"/>
  <c r="AQ56" i="1"/>
  <c r="AG56" i="1"/>
  <c r="O56" i="1"/>
  <c r="AL56" i="1"/>
  <c r="S57" i="1"/>
  <c r="AN57" i="1"/>
  <c r="AM57" i="1"/>
  <c r="AY58" i="1"/>
  <c r="AW58" i="1"/>
  <c r="AN58" i="1"/>
  <c r="O58" i="1"/>
  <c r="F59" i="1"/>
  <c r="AB59" i="1"/>
  <c r="J59" i="1"/>
  <c r="AN59" i="1"/>
  <c r="BC60" i="1"/>
  <c r="V60" i="1"/>
  <c r="T60" i="1"/>
  <c r="AW60" i="1"/>
  <c r="AH60" i="1"/>
  <c r="O61" i="1"/>
  <c r="AK61" i="1"/>
  <c r="I61" i="1"/>
  <c r="AH61" i="1"/>
  <c r="Y16" i="1"/>
  <c r="AJ17" i="1"/>
  <c r="AP19" i="1"/>
  <c r="N20" i="1"/>
  <c r="AV23" i="1"/>
  <c r="AT25" i="1"/>
  <c r="AW26" i="1"/>
  <c r="AQ28" i="1"/>
  <c r="AZ29" i="1"/>
  <c r="AA30" i="1"/>
  <c r="AD31" i="1"/>
  <c r="R31" i="1"/>
  <c r="AY32" i="1"/>
  <c r="F33" i="1"/>
  <c r="W34" i="1"/>
  <c r="Z35" i="1"/>
  <c r="I35" i="1"/>
  <c r="AT36" i="1"/>
  <c r="S37" i="1"/>
  <c r="M37" i="1"/>
  <c r="H38" i="1"/>
  <c r="K38" i="1"/>
  <c r="AP39" i="1"/>
  <c r="R39" i="1"/>
  <c r="N40" i="1"/>
  <c r="AT40" i="1"/>
  <c r="AR41" i="1"/>
  <c r="AA41" i="1"/>
  <c r="AN42" i="1"/>
  <c r="U42" i="1"/>
  <c r="R43" i="1"/>
  <c r="X43" i="1"/>
  <c r="AP44" i="1"/>
  <c r="AD44" i="1"/>
  <c r="AK45" i="1"/>
  <c r="G45" i="1"/>
  <c r="Y45" i="1"/>
  <c r="AR46" i="1"/>
  <c r="S46" i="1"/>
  <c r="AL47" i="1"/>
  <c r="I47" i="1"/>
  <c r="S48" i="1"/>
  <c r="AF48" i="1"/>
  <c r="O48" i="1"/>
  <c r="AZ49" i="1"/>
  <c r="J49" i="1"/>
  <c r="Q49" i="1"/>
  <c r="M50" i="1"/>
  <c r="Y50" i="1"/>
  <c r="P50" i="1"/>
  <c r="AD51" i="1"/>
  <c r="AY51" i="1"/>
  <c r="G51" i="1"/>
  <c r="AD52" i="1"/>
  <c r="AY52" i="1"/>
  <c r="AN19" i="1"/>
  <c r="U20" i="1"/>
  <c r="AF23" i="1"/>
  <c r="M28" i="1"/>
  <c r="AF29" i="1"/>
  <c r="G30" i="1"/>
  <c r="S31" i="1"/>
  <c r="T36" i="1"/>
  <c r="AM38" i="1"/>
  <c r="AA39" i="1"/>
  <c r="Y41" i="1"/>
  <c r="AF42" i="1"/>
  <c r="AS43" i="1"/>
  <c r="AH44" i="1"/>
  <c r="AO45" i="1"/>
  <c r="AV46" i="1"/>
  <c r="AX47" i="1"/>
  <c r="AI47" i="1"/>
  <c r="AB49" i="1"/>
  <c r="AY50" i="1"/>
  <c r="Z51" i="1"/>
  <c r="F52" i="1"/>
  <c r="AZ53" i="1"/>
  <c r="AW54" i="1"/>
  <c r="AK54" i="1"/>
  <c r="I55" i="1"/>
  <c r="AQ55" i="1"/>
  <c r="AI56" i="1"/>
  <c r="G56" i="1"/>
  <c r="R57" i="1"/>
  <c r="G57" i="1"/>
  <c r="U58" i="1"/>
  <c r="AV58" i="1"/>
  <c r="AI59" i="1"/>
  <c r="W59" i="1"/>
  <c r="AM60" i="1"/>
  <c r="AB60" i="1"/>
  <c r="X60" i="1"/>
  <c r="G61" i="1"/>
  <c r="AJ61" i="1"/>
  <c r="I62" i="1"/>
  <c r="AT62" i="1"/>
  <c r="AJ62" i="1"/>
  <c r="Q63" i="1"/>
  <c r="AE63" i="1"/>
  <c r="AC63" i="1"/>
  <c r="AA63" i="1"/>
  <c r="Z64" i="1"/>
  <c r="P64" i="1"/>
  <c r="AL64" i="1"/>
  <c r="T64" i="1"/>
  <c r="AX65" i="1"/>
  <c r="S65" i="1"/>
  <c r="Y65" i="1"/>
  <c r="G65" i="1"/>
  <c r="AX66" i="1"/>
  <c r="P66" i="1"/>
  <c r="N66" i="1"/>
  <c r="I66" i="1"/>
  <c r="T67" i="1"/>
  <c r="P67" i="1"/>
  <c r="AS67" i="1"/>
  <c r="AO67" i="1"/>
  <c r="AK67" i="1"/>
  <c r="M68" i="1"/>
  <c r="AO68" i="1"/>
  <c r="AI68" i="1"/>
  <c r="AF68" i="1"/>
  <c r="AD68" i="1"/>
  <c r="X68" i="1"/>
  <c r="G69" i="1"/>
  <c r="BA69" i="1"/>
  <c r="AQ69" i="1"/>
  <c r="Z69" i="1"/>
  <c r="P69" i="1"/>
  <c r="AZ69" i="1"/>
  <c r="X70" i="1"/>
  <c r="O70" i="1"/>
  <c r="F70" i="1"/>
  <c r="AQ70" i="1"/>
  <c r="Y70" i="1"/>
  <c r="BA70" i="1"/>
  <c r="AO71" i="1"/>
  <c r="AF71" i="1"/>
  <c r="W71" i="1"/>
  <c r="M71" i="1"/>
  <c r="AX71" i="1"/>
  <c r="AA71" i="1"/>
  <c r="K71" i="1"/>
  <c r="AF72" i="1"/>
  <c r="AM72" i="1"/>
  <c r="I72" i="1"/>
  <c r="W72" i="1"/>
  <c r="BB72" i="1"/>
  <c r="U72" i="1"/>
  <c r="AX73" i="1"/>
  <c r="AG73" i="1"/>
  <c r="V73" i="1"/>
  <c r="AM73" i="1"/>
  <c r="AI73" i="1"/>
  <c r="AQ73" i="1"/>
  <c r="AR73" i="1"/>
  <c r="AP74" i="1"/>
  <c r="AE74" i="1"/>
  <c r="BA74" i="1"/>
  <c r="AV74" i="1"/>
  <c r="BD74" i="1"/>
  <c r="AF74" i="1"/>
  <c r="T75" i="1"/>
  <c r="BD75" i="1"/>
  <c r="AO75" i="1"/>
  <c r="AL75" i="1"/>
  <c r="I75" i="1"/>
  <c r="Q75" i="1"/>
  <c r="AC76" i="1"/>
  <c r="T76" i="1"/>
  <c r="BC76" i="1"/>
  <c r="AY76" i="1"/>
  <c r="AV76" i="1"/>
  <c r="BD76" i="1"/>
  <c r="G76" i="1"/>
  <c r="AF77" i="1"/>
  <c r="AW77" i="1"/>
  <c r="AJ77" i="1"/>
  <c r="AC77" i="1"/>
  <c r="L77" i="1"/>
  <c r="I77" i="1"/>
  <c r="H77" i="1"/>
  <c r="AH78" i="1"/>
  <c r="I78" i="1"/>
  <c r="AS78" i="1"/>
  <c r="J78" i="1"/>
  <c r="V78" i="1"/>
  <c r="S78" i="1"/>
  <c r="O78" i="1"/>
  <c r="AY79" i="1"/>
  <c r="AH79" i="1"/>
  <c r="AC79" i="1"/>
  <c r="AU79" i="1"/>
  <c r="I79" i="1"/>
  <c r="M79" i="1"/>
  <c r="W79" i="1"/>
  <c r="AT80" i="1"/>
  <c r="AA80" i="1"/>
  <c r="J80" i="1"/>
  <c r="AX80" i="1"/>
  <c r="AF80" i="1"/>
  <c r="AV80" i="1"/>
  <c r="F81" i="1"/>
  <c r="AS81" i="1"/>
  <c r="Z81" i="1"/>
  <c r="AF81" i="1"/>
  <c r="K81" i="1"/>
  <c r="AO81" i="1"/>
  <c r="G82" i="1"/>
  <c r="AK82" i="1"/>
  <c r="R82" i="1"/>
  <c r="L82" i="1"/>
  <c r="AR82" i="1"/>
  <c r="AF82" i="1"/>
  <c r="AF83" i="1"/>
  <c r="W83" i="1"/>
  <c r="AR83" i="1"/>
  <c r="K83" i="1"/>
  <c r="AL83" i="1"/>
  <c r="N83" i="1"/>
  <c r="S83" i="1"/>
  <c r="AW84" i="1"/>
  <c r="AN84" i="1"/>
  <c r="AE84" i="1"/>
  <c r="AA20" i="1"/>
  <c r="T21" i="1"/>
  <c r="AD24" i="1"/>
  <c r="BB28" i="1"/>
  <c r="K31" i="1"/>
  <c r="G35" i="1"/>
  <c r="AE36" i="1"/>
  <c r="H37" i="1"/>
  <c r="P38" i="1"/>
  <c r="X40" i="1"/>
  <c r="AD41" i="1"/>
  <c r="X42" i="1"/>
  <c r="U43" i="1"/>
  <c r="Z44" i="1"/>
  <c r="R45" i="1"/>
  <c r="AX46" i="1"/>
  <c r="BD47" i="1"/>
  <c r="J48" i="1"/>
  <c r="BD49" i="1"/>
  <c r="AQ50" i="1"/>
  <c r="AU51" i="1"/>
  <c r="AQ52" i="1"/>
  <c r="AR53" i="1"/>
  <c r="AO54" i="1"/>
  <c r="AC54" i="1"/>
  <c r="AU55" i="1"/>
  <c r="AA56" i="1"/>
  <c r="AZ56" i="1"/>
  <c r="J57" i="1"/>
  <c r="N57" i="1"/>
  <c r="M58" i="1"/>
  <c r="AD58" i="1"/>
  <c r="AA59" i="1"/>
  <c r="I59" i="1"/>
  <c r="AE60" i="1"/>
  <c r="L60" i="1"/>
  <c r="AO60" i="1"/>
  <c r="BB61" i="1"/>
  <c r="AA61" i="1"/>
  <c r="BD62" i="1"/>
  <c r="AL62" i="1"/>
  <c r="T62" i="1"/>
  <c r="I63" i="1"/>
  <c r="BB63" i="1"/>
  <c r="U63" i="1"/>
  <c r="AB63" i="1"/>
  <c r="R64" i="1"/>
  <c r="H64" i="1"/>
  <c r="F64" i="1"/>
  <c r="BA64" i="1"/>
  <c r="AP65" i="1"/>
  <c r="K65" i="1"/>
  <c r="AR65" i="1"/>
  <c r="AY65" i="1"/>
  <c r="AP66" i="1"/>
  <c r="F66" i="1"/>
  <c r="BC66" i="1"/>
  <c r="AZ66" i="1"/>
  <c r="AI67" i="1"/>
  <c r="H67" i="1"/>
  <c r="AE67" i="1"/>
  <c r="O67" i="1"/>
  <c r="Y67" i="1"/>
  <c r="E68" i="1"/>
  <c r="AG68" i="1"/>
  <c r="W68" i="1"/>
  <c r="S68" i="1"/>
  <c r="P68" i="1"/>
  <c r="N68" i="1"/>
  <c r="BB69" i="1"/>
  <c r="AS69" i="1"/>
  <c r="AI69" i="1"/>
  <c r="R69" i="1"/>
  <c r="H69" i="1"/>
  <c r="T69" i="1"/>
  <c r="P70" i="1"/>
  <c r="G70" i="1"/>
  <c r="AZ70" i="1"/>
  <c r="AI70" i="1"/>
  <c r="Q70" i="1"/>
  <c r="U70" i="1"/>
  <c r="AG71" i="1"/>
  <c r="X71" i="1"/>
  <c r="O71" i="1"/>
  <c r="E71" i="1"/>
  <c r="AP71" i="1"/>
  <c r="BB71" i="1"/>
  <c r="F71" i="1"/>
  <c r="X72" i="1"/>
  <c r="AB72" i="1"/>
  <c r="AX72" i="1"/>
  <c r="N72" i="1"/>
  <c r="AP72" i="1"/>
  <c r="O72" i="1"/>
  <c r="AP73" i="1"/>
  <c r="Y73" i="1"/>
  <c r="N73" i="1"/>
  <c r="AA73" i="1"/>
  <c r="U73" i="1"/>
  <c r="AC73" i="1"/>
  <c r="AJ73" i="1"/>
  <c r="AY74" i="1"/>
  <c r="AH74" i="1"/>
  <c r="W74" i="1"/>
  <c r="AN74" i="1"/>
  <c r="AJ74" i="1"/>
  <c r="AR74" i="1"/>
  <c r="X74" i="1"/>
  <c r="L75" i="1"/>
  <c r="AV75" i="1"/>
  <c r="AC75" i="1"/>
  <c r="Y75" i="1"/>
  <c r="AT75" i="1"/>
  <c r="E75" i="1"/>
  <c r="U76" i="1"/>
  <c r="L76" i="1"/>
  <c r="AP76" i="1"/>
  <c r="AM76" i="1"/>
  <c r="AI76" i="1"/>
  <c r="AQ76" i="1"/>
  <c r="X77" i="1"/>
  <c r="AM77" i="1"/>
  <c r="AA77" i="1"/>
  <c r="P77" i="1"/>
  <c r="BA77" i="1"/>
  <c r="AU77" i="1"/>
  <c r="Z78" i="1"/>
  <c r="BD78" i="1"/>
  <c r="AI78" i="1"/>
  <c r="AR78" i="1"/>
  <c r="G78" i="1"/>
  <c r="AY78" i="1"/>
  <c r="AV78" i="1"/>
  <c r="AQ79" i="1"/>
  <c r="Z79" i="1"/>
  <c r="Q79" i="1"/>
  <c r="AJ79" i="1"/>
  <c r="AS79" i="1"/>
  <c r="BD79" i="1"/>
  <c r="AZ79" i="1"/>
  <c r="AJ80" i="1"/>
  <c r="S80" i="1"/>
  <c r="AO80" i="1"/>
  <c r="AL80" i="1"/>
  <c r="G80" i="1"/>
  <c r="U80" i="1"/>
  <c r="BD81" i="1"/>
  <c r="AJ81" i="1"/>
  <c r="Q81" i="1"/>
  <c r="P81" i="1"/>
  <c r="Y81" i="1"/>
  <c r="L81" i="1"/>
  <c r="AV82" i="1"/>
  <c r="AB82" i="1"/>
  <c r="I82" i="1"/>
  <c r="AZ82" i="1"/>
  <c r="P82" i="1"/>
  <c r="Z82" i="1"/>
  <c r="X83" i="1"/>
  <c r="O83" i="1"/>
  <c r="AH83" i="1"/>
  <c r="AT83" i="1"/>
  <c r="T83" i="1"/>
  <c r="AZ83" i="1"/>
  <c r="AO84" i="1"/>
  <c r="AF84" i="1"/>
  <c r="W84" i="1"/>
  <c r="R17" i="1"/>
  <c r="K18" i="1"/>
  <c r="T28" i="1"/>
  <c r="Q31" i="1"/>
  <c r="AR33" i="1"/>
  <c r="Y34" i="1"/>
  <c r="AY35" i="1"/>
  <c r="AL37" i="1"/>
  <c r="AE40" i="1"/>
  <c r="T41" i="1"/>
  <c r="P42" i="1"/>
  <c r="R44" i="1"/>
  <c r="BD45" i="1"/>
  <c r="Q46" i="1"/>
  <c r="AF47" i="1"/>
  <c r="AW48" i="1"/>
  <c r="M49" i="1"/>
  <c r="Q50" i="1"/>
  <c r="X51" i="1"/>
  <c r="BD52" i="1"/>
  <c r="P53" i="1"/>
  <c r="AX53" i="1"/>
  <c r="Y54" i="1"/>
  <c r="U54" i="1"/>
  <c r="G55" i="1"/>
  <c r="S56" i="1"/>
  <c r="AC56" i="1"/>
  <c r="AW57" i="1"/>
  <c r="BB57" i="1"/>
  <c r="AQ58" i="1"/>
  <c r="V58" i="1"/>
  <c r="BA59" i="1"/>
  <c r="S59" i="1"/>
  <c r="AM59" i="1"/>
  <c r="W60" i="1"/>
  <c r="AY60" i="1"/>
  <c r="AN60" i="1"/>
  <c r="AT61" i="1"/>
  <c r="AX61" i="1"/>
  <c r="X62" i="1"/>
  <c r="BA62" i="1"/>
  <c r="AX62" i="1"/>
  <c r="BD63" i="1"/>
  <c r="AT63" i="1"/>
  <c r="M63" i="1"/>
  <c r="AY64" i="1"/>
  <c r="AG64" i="1"/>
  <c r="BC64" i="1"/>
  <c r="AS64" i="1"/>
  <c r="AB64" i="1"/>
  <c r="AG65" i="1"/>
  <c r="BD65" i="1"/>
  <c r="AF65" i="1"/>
  <c r="M65" i="1"/>
  <c r="AH66" i="1"/>
  <c r="AU66" i="1"/>
  <c r="M66" i="1"/>
  <c r="H66" i="1"/>
  <c r="AA67" i="1"/>
  <c r="AU67" i="1"/>
  <c r="R67" i="1"/>
  <c r="BA67" i="1"/>
  <c r="J67" i="1"/>
  <c r="AZ68" i="1"/>
  <c r="Y68" i="1"/>
  <c r="J68" i="1"/>
  <c r="G68" i="1"/>
  <c r="AP68" i="1"/>
  <c r="BB68" i="1"/>
  <c r="BC69" i="1"/>
  <c r="AT69" i="1"/>
  <c r="AK69" i="1"/>
  <c r="AA69" i="1"/>
  <c r="J69" i="1"/>
  <c r="AO69" i="1"/>
  <c r="AW69" i="1"/>
  <c r="H70" i="1"/>
  <c r="BB70" i="1"/>
  <c r="AR70" i="1"/>
  <c r="AA70" i="1"/>
  <c r="I70" i="1"/>
  <c r="AX70" i="1"/>
  <c r="Y71" i="1"/>
  <c r="P71" i="1"/>
  <c r="G71" i="1"/>
  <c r="AZ71" i="1"/>
  <c r="AH71" i="1"/>
  <c r="V71" i="1"/>
  <c r="AQ71" i="1"/>
  <c r="P72" i="1"/>
  <c r="S72" i="1"/>
  <c r="AJ72" i="1"/>
  <c r="F72" i="1"/>
  <c r="AD72" i="1"/>
  <c r="BC72" i="1"/>
  <c r="AH73" i="1"/>
  <c r="Q73" i="1"/>
  <c r="F73" i="1"/>
  <c r="M73" i="1"/>
  <c r="H73" i="1"/>
  <c r="P73" i="1"/>
  <c r="W73" i="1"/>
  <c r="AQ74" i="1"/>
  <c r="Z74" i="1"/>
  <c r="O74" i="1"/>
  <c r="AB74" i="1"/>
  <c r="V74" i="1"/>
  <c r="AD74" i="1"/>
  <c r="T74" i="1"/>
  <c r="AY75" i="1"/>
  <c r="AN75" i="1"/>
  <c r="O75" i="1"/>
  <c r="M75" i="1"/>
  <c r="AG75" i="1"/>
  <c r="AE75" i="1"/>
  <c r="M76" i="1"/>
  <c r="AW76" i="1"/>
  <c r="AD76" i="1"/>
  <c r="Z76" i="1"/>
  <c r="W76" i="1"/>
  <c r="AE76" i="1"/>
  <c r="AX77" i="1"/>
  <c r="AD77" i="1"/>
  <c r="R77" i="1"/>
  <c r="AQ77" i="1"/>
  <c r="AL77" i="1"/>
  <c r="AH77" i="1"/>
  <c r="R78" i="1"/>
  <c r="AT78" i="1"/>
  <c r="W78" i="1"/>
  <c r="AB78" i="1"/>
  <c r="BB78" i="1"/>
  <c r="AF78" i="1"/>
  <c r="AI79" i="1"/>
  <c r="R79" i="1"/>
  <c r="G79" i="1"/>
  <c r="X79" i="1"/>
  <c r="V79" i="1"/>
  <c r="AF79" i="1"/>
  <c r="AB79" i="1"/>
  <c r="AB80" i="1"/>
  <c r="K80" i="1"/>
  <c r="AC80" i="1"/>
  <c r="W80" i="1"/>
  <c r="AD80" i="1"/>
  <c r="AP80" i="1"/>
  <c r="BB81" i="1"/>
  <c r="AU81" i="1"/>
  <c r="AA81" i="1"/>
  <c r="H81" i="1"/>
  <c r="AQ81" i="1"/>
  <c r="AY81" i="1"/>
  <c r="AM81" i="1"/>
  <c r="BC82" i="1"/>
  <c r="AL82" i="1"/>
  <c r="S82" i="1"/>
  <c r="AQ82" i="1"/>
  <c r="AN82" i="1"/>
  <c r="AP82" i="1"/>
  <c r="AX82" i="1"/>
  <c r="AH33" i="1"/>
  <c r="Q34" i="1"/>
  <c r="Y35" i="1"/>
  <c r="AA37" i="1"/>
  <c r="BB40" i="1"/>
  <c r="J41" i="1"/>
  <c r="AE42" i="1"/>
  <c r="AR43" i="1"/>
  <c r="AO44" i="1"/>
  <c r="AW45" i="1"/>
  <c r="G46" i="1"/>
  <c r="AW46" i="1"/>
  <c r="AD47" i="1"/>
  <c r="AO48" i="1"/>
  <c r="BB49" i="1"/>
  <c r="I50" i="1"/>
  <c r="V51" i="1"/>
  <c r="AG52" i="1"/>
  <c r="H53" i="1"/>
  <c r="I53" i="1"/>
  <c r="H54" i="1"/>
  <c r="AX54" i="1"/>
  <c r="BB55" i="1"/>
  <c r="AX56" i="1"/>
  <c r="AS56" i="1"/>
  <c r="AF57" i="1"/>
  <c r="AI58" i="1"/>
  <c r="AM58" i="1"/>
  <c r="AS59" i="1"/>
  <c r="R59" i="1"/>
  <c r="O59" i="1"/>
  <c r="AD60" i="1"/>
  <c r="AQ60" i="1"/>
  <c r="P60" i="1"/>
  <c r="AL61" i="1"/>
  <c r="Z61" i="1"/>
  <c r="BC62" i="1"/>
  <c r="AS62" i="1"/>
  <c r="R62" i="1"/>
  <c r="AV63" i="1"/>
  <c r="AL63" i="1"/>
  <c r="AR63" i="1"/>
  <c r="AQ64" i="1"/>
  <c r="Y64" i="1"/>
  <c r="AU64" i="1"/>
  <c r="M64" i="1"/>
  <c r="AV65" i="1"/>
  <c r="AT65" i="1"/>
  <c r="X65" i="1"/>
  <c r="E65" i="1"/>
  <c r="AW66" i="1"/>
  <c r="AK66" i="1"/>
  <c r="BB66" i="1"/>
  <c r="AO66" i="1"/>
  <c r="S67" i="1"/>
  <c r="AH67" i="1"/>
  <c r="AP67" i="1"/>
  <c r="AM67" i="1"/>
  <c r="W67" i="1"/>
  <c r="AR68" i="1"/>
  <c r="Q68" i="1"/>
  <c r="AX68" i="1"/>
  <c r="AT68" i="1"/>
  <c r="AA68" i="1"/>
  <c r="BD68" i="1"/>
  <c r="AU69" i="1"/>
  <c r="AL69" i="1"/>
  <c r="AC69" i="1"/>
  <c r="S69" i="1"/>
  <c r="BD69" i="1"/>
  <c r="I69" i="1"/>
  <c r="AR69" i="1"/>
  <c r="BC70" i="1"/>
  <c r="AT70" i="1"/>
  <c r="AJ70" i="1"/>
  <c r="S70" i="1"/>
  <c r="AK70" i="1"/>
  <c r="R70" i="1"/>
  <c r="Q71" i="1"/>
  <c r="H71" i="1"/>
  <c r="BA71" i="1"/>
  <c r="AR71" i="1"/>
  <c r="Z71" i="1"/>
  <c r="AY71" i="1"/>
  <c r="AW72" i="1"/>
  <c r="BA72" i="1"/>
  <c r="J72" i="1"/>
  <c r="Z72" i="1"/>
  <c r="AR72" i="1"/>
  <c r="T72" i="1"/>
  <c r="L72" i="1"/>
  <c r="Z73" i="1"/>
  <c r="I73" i="1"/>
  <c r="BA73" i="1"/>
  <c r="AY73" i="1"/>
  <c r="AS73" i="1"/>
  <c r="S73" i="1"/>
  <c r="AE73" i="1"/>
  <c r="AI74" i="1"/>
  <c r="R74" i="1"/>
  <c r="G74" i="1"/>
  <c r="N74" i="1"/>
  <c r="I74" i="1"/>
  <c r="Q74" i="1"/>
  <c r="L74" i="1"/>
  <c r="AQ75" i="1"/>
  <c r="AF75" i="1"/>
  <c r="BA75" i="1"/>
  <c r="AW75" i="1"/>
  <c r="U75" i="1"/>
  <c r="W75" i="1"/>
  <c r="E76" i="1"/>
  <c r="AO76" i="1"/>
  <c r="P76" i="1"/>
  <c r="N76" i="1"/>
  <c r="J76" i="1"/>
  <c r="R76" i="1"/>
  <c r="AO77" i="1"/>
  <c r="U77" i="1"/>
  <c r="J77" i="1"/>
  <c r="AB77" i="1"/>
  <c r="Y77" i="1"/>
  <c r="S77" i="1"/>
  <c r="AW78" i="1"/>
  <c r="AJ78" i="1"/>
  <c r="M78" i="1"/>
  <c r="K78" i="1"/>
  <c r="AL78" i="1"/>
  <c r="P78" i="1"/>
  <c r="AA79" i="1"/>
  <c r="J79" i="1"/>
  <c r="AV79" i="1"/>
  <c r="N79" i="1"/>
  <c r="AN79" i="1"/>
  <c r="L79" i="1"/>
  <c r="F79" i="1"/>
  <c r="T80" i="1"/>
  <c r="AZ80" i="1"/>
  <c r="O80" i="1"/>
  <c r="I80" i="1"/>
  <c r="E80" i="1"/>
  <c r="P80" i="1"/>
  <c r="AT81" i="1"/>
  <c r="AK81" i="1"/>
  <c r="R81" i="1"/>
  <c r="AX81" i="1"/>
  <c r="AE81" i="1"/>
  <c r="W81" i="1"/>
  <c r="G81" i="1"/>
  <c r="AU82" i="1"/>
  <c r="AC82" i="1"/>
  <c r="J82" i="1"/>
  <c r="AH22" i="1"/>
  <c r="L34" i="1"/>
  <c r="W36" i="1"/>
  <c r="AX39" i="1"/>
  <c r="AJ46" i="1"/>
  <c r="AP47" i="1"/>
  <c r="Y49" i="1"/>
  <c r="V52" i="1"/>
  <c r="AE53" i="1"/>
  <c r="BC54" i="1"/>
  <c r="AT55" i="1"/>
  <c r="N56" i="1"/>
  <c r="AR57" i="1"/>
  <c r="P58" i="1"/>
  <c r="AJ59" i="1"/>
  <c r="Y60" i="1"/>
  <c r="AZ61" i="1"/>
  <c r="G62" i="1"/>
  <c r="AP62" i="1"/>
  <c r="R63" i="1"/>
  <c r="AS63" i="1"/>
  <c r="AH64" i="1"/>
  <c r="AT64" i="1"/>
  <c r="AS65" i="1"/>
  <c r="AZ65" i="1"/>
  <c r="S66" i="1"/>
  <c r="AJ66" i="1"/>
  <c r="AJ67" i="1"/>
  <c r="U67" i="1"/>
  <c r="AX67" i="1"/>
  <c r="AW68" i="1"/>
  <c r="AV68" i="1"/>
  <c r="Z68" i="1"/>
  <c r="AE69" i="1"/>
  <c r="M69" i="1"/>
  <c r="AN69" i="1"/>
  <c r="L69" i="1"/>
  <c r="AV70" i="1"/>
  <c r="AD70" i="1"/>
  <c r="AW70" i="1"/>
  <c r="J70" i="1"/>
  <c r="AU71" i="1"/>
  <c r="AB71" i="1"/>
  <c r="AT71" i="1"/>
  <c r="AK72" i="1"/>
  <c r="H72" i="1"/>
  <c r="AI72" i="1"/>
  <c r="J73" i="1"/>
  <c r="AB73" i="1"/>
  <c r="T73" i="1"/>
  <c r="J74" i="1"/>
  <c r="AZ74" i="1"/>
  <c r="E74" i="1"/>
  <c r="AI75" i="1"/>
  <c r="AM75" i="1"/>
  <c r="G75" i="1"/>
  <c r="AZ76" i="1"/>
  <c r="BB76" i="1"/>
  <c r="AU76" i="1"/>
  <c r="V77" i="1"/>
  <c r="AG77" i="1"/>
  <c r="AZ77" i="1"/>
  <c r="Y78" i="1"/>
  <c r="AD78" i="1"/>
  <c r="BA78" i="1"/>
  <c r="AW79" i="1"/>
  <c r="BC79" i="1"/>
  <c r="BB79" i="1"/>
  <c r="L80" i="1"/>
  <c r="AY80" i="1"/>
  <c r="BD80" i="1"/>
  <c r="J81" i="1"/>
  <c r="E81" i="1"/>
  <c r="AP81" i="1"/>
  <c r="AM82" i="1"/>
  <c r="BB82" i="1"/>
  <c r="Y82" i="1"/>
  <c r="F82" i="1"/>
  <c r="P83" i="1"/>
  <c r="AI83" i="1"/>
  <c r="AG83" i="1"/>
  <c r="E83" i="1"/>
  <c r="AK83" i="1"/>
  <c r="AV84" i="1"/>
  <c r="G84" i="1"/>
  <c r="N84" i="1"/>
  <c r="S84" i="1"/>
  <c r="F84" i="1"/>
  <c r="U84" i="1"/>
  <c r="Z85" i="1"/>
  <c r="I85" i="1"/>
  <c r="BB85" i="1"/>
  <c r="AZ85" i="1"/>
  <c r="AS85" i="1"/>
  <c r="BC85" i="1"/>
  <c r="AE85" i="1"/>
  <c r="AP86" i="1"/>
  <c r="Y86" i="1"/>
  <c r="BB86" i="1"/>
  <c r="AZ86" i="1"/>
  <c r="AS86" i="1"/>
  <c r="U86" i="1"/>
  <c r="AJ87" i="1"/>
  <c r="S87" i="1"/>
  <c r="BD87" i="1"/>
  <c r="P87" i="1"/>
  <c r="Y87" i="1"/>
  <c r="AK87" i="1"/>
  <c r="I87" i="1"/>
  <c r="AY88" i="1"/>
  <c r="BB88" i="1"/>
  <c r="AF88" i="1"/>
  <c r="Z88" i="1"/>
  <c r="R88" i="1"/>
  <c r="AV88" i="1"/>
  <c r="V89" i="1"/>
  <c r="AR89" i="1"/>
  <c r="AA89" i="1"/>
  <c r="M89" i="1"/>
  <c r="I89" i="1"/>
  <c r="P89" i="1"/>
  <c r="AU90" i="1"/>
  <c r="AL90" i="1"/>
  <c r="AC90" i="1"/>
  <c r="T90" i="1"/>
  <c r="AO90" i="1"/>
  <c r="S90" i="1"/>
  <c r="AH90" i="1"/>
  <c r="P91" i="1"/>
  <c r="G91" i="1"/>
  <c r="BA91" i="1"/>
  <c r="AB91" i="1"/>
  <c r="AO91" i="1"/>
  <c r="R91" i="1"/>
  <c r="AV92" i="1"/>
  <c r="AM92" i="1"/>
  <c r="AD92" i="1"/>
  <c r="AB92" i="1"/>
  <c r="BA92" i="1"/>
  <c r="AK92" i="1"/>
  <c r="J93" i="1"/>
  <c r="AN93" i="1"/>
  <c r="W93" i="1"/>
  <c r="M93" i="1"/>
  <c r="V93" i="1"/>
  <c r="F93" i="1"/>
  <c r="BC94" i="1"/>
  <c r="AO94" i="1"/>
  <c r="H94" i="1"/>
  <c r="AA94" i="1"/>
  <c r="V94" i="1"/>
  <c r="M94" i="1"/>
  <c r="BD95" i="1"/>
  <c r="AP95" i="1"/>
  <c r="I95" i="1"/>
  <c r="AB95" i="1"/>
  <c r="AS95" i="1"/>
  <c r="L95" i="1"/>
  <c r="AZ96" i="1"/>
  <c r="AI96" i="1"/>
  <c r="AF96" i="1"/>
  <c r="BC96" i="1"/>
  <c r="R96" i="1"/>
  <c r="AV96" i="1"/>
  <c r="O96" i="1"/>
  <c r="AZ97" i="1"/>
  <c r="AH97" i="1"/>
  <c r="AT97" i="1"/>
  <c r="F97" i="1"/>
  <c r="N97" i="1"/>
  <c r="BB97" i="1"/>
  <c r="AT98" i="1"/>
  <c r="AK98" i="1"/>
  <c r="AA98" i="1"/>
  <c r="AG98" i="1"/>
  <c r="AE98" i="1"/>
  <c r="X98" i="1"/>
  <c r="P98" i="1"/>
  <c r="AV99" i="1"/>
  <c r="AK99" i="1"/>
  <c r="AB99" i="1"/>
  <c r="AT99" i="1"/>
  <c r="AH99" i="1"/>
  <c r="AD99" i="1"/>
  <c r="AQ99" i="1"/>
  <c r="AO100" i="1"/>
  <c r="BD100" i="1"/>
  <c r="T100" i="1"/>
  <c r="AL100" i="1"/>
  <c r="E100" i="1"/>
  <c r="L100" i="1"/>
  <c r="AY101" i="1"/>
  <c r="AH101" i="1"/>
  <c r="X101" i="1"/>
  <c r="O101" i="1"/>
  <c r="F101" i="1"/>
  <c r="AW101" i="1"/>
  <c r="M101" i="1"/>
  <c r="AS102" i="1"/>
  <c r="AJ102" i="1"/>
  <c r="R102" i="1"/>
  <c r="BD102" i="1"/>
  <c r="BB102" i="1"/>
  <c r="AF102" i="1"/>
  <c r="AA102" i="1"/>
  <c r="AP103" i="1"/>
  <c r="AF103" i="1"/>
  <c r="W103" i="1"/>
  <c r="M103" i="1"/>
  <c r="AL103" i="1"/>
  <c r="AZ103" i="1"/>
  <c r="AF104" i="1"/>
  <c r="W104" i="1"/>
  <c r="M104" i="1"/>
  <c r="AX104" i="1"/>
  <c r="N104" i="1"/>
  <c r="BB104" i="1"/>
  <c r="V104" i="1"/>
  <c r="V105" i="1"/>
  <c r="M105" i="1"/>
  <c r="P23" i="1"/>
  <c r="BA34" i="1"/>
  <c r="AJ39" i="1"/>
  <c r="J43" i="1"/>
  <c r="M44" i="1"/>
  <c r="AB46" i="1"/>
  <c r="J47" i="1"/>
  <c r="L50" i="1"/>
  <c r="N51" i="1"/>
  <c r="N52" i="1"/>
  <c r="BB53" i="1"/>
  <c r="AU54" i="1"/>
  <c r="AY55" i="1"/>
  <c r="BB56" i="1"/>
  <c r="AJ57" i="1"/>
  <c r="AF58" i="1"/>
  <c r="T59" i="1"/>
  <c r="AU60" i="1"/>
  <c r="AP60" i="1"/>
  <c r="AR61" i="1"/>
  <c r="BB62" i="1"/>
  <c r="AH62" i="1"/>
  <c r="AW63" i="1"/>
  <c r="AK63" i="1"/>
  <c r="Q64" i="1"/>
  <c r="AR64" i="1"/>
  <c r="AI65" i="1"/>
  <c r="N65" i="1"/>
  <c r="K66" i="1"/>
  <c r="X66" i="1"/>
  <c r="AB67" i="1"/>
  <c r="G67" i="1"/>
  <c r="AW67" i="1"/>
  <c r="BA68" i="1"/>
  <c r="I68" i="1"/>
  <c r="AE68" i="1"/>
  <c r="K68" i="1"/>
  <c r="W69" i="1"/>
  <c r="E69" i="1"/>
  <c r="AF69" i="1"/>
  <c r="AN70" i="1"/>
  <c r="V70" i="1"/>
  <c r="AO70" i="1"/>
  <c r="AP70" i="1"/>
  <c r="AM71" i="1"/>
  <c r="T71" i="1"/>
  <c r="N71" i="1"/>
  <c r="AC72" i="1"/>
  <c r="AT72" i="1"/>
  <c r="AE72" i="1"/>
  <c r="AW73" i="1"/>
  <c r="O73" i="1"/>
  <c r="G73" i="1"/>
  <c r="BC74" i="1"/>
  <c r="AL74" i="1"/>
  <c r="AW74" i="1"/>
  <c r="AA75" i="1"/>
  <c r="Z75" i="1"/>
  <c r="BC75" i="1"/>
  <c r="AR76" i="1"/>
  <c r="AN76" i="1"/>
  <c r="AH76" i="1"/>
  <c r="N77" i="1"/>
  <c r="Q77" i="1"/>
  <c r="AK77" i="1"/>
  <c r="Q78" i="1"/>
  <c r="T78" i="1"/>
  <c r="AK78" i="1"/>
  <c r="AO79" i="1"/>
  <c r="AR79" i="1"/>
  <c r="AD79" i="1"/>
  <c r="BB80" i="1"/>
  <c r="AM80" i="1"/>
  <c r="Y80" i="1"/>
  <c r="BC81" i="1"/>
  <c r="AV81" i="1"/>
  <c r="M81" i="1"/>
  <c r="AE82" i="1"/>
  <c r="AS82" i="1"/>
  <c r="X82" i="1"/>
  <c r="AH82" i="1"/>
  <c r="H83" i="1"/>
  <c r="Y83" i="1"/>
  <c r="U83" i="1"/>
  <c r="AY83" i="1"/>
  <c r="AC83" i="1"/>
  <c r="X84" i="1"/>
  <c r="BB84" i="1"/>
  <c r="AZ84" i="1"/>
  <c r="AI84" i="1"/>
  <c r="AS84" i="1"/>
  <c r="R85" i="1"/>
  <c r="BD85" i="1"/>
  <c r="AQ85" i="1"/>
  <c r="AL85" i="1"/>
  <c r="T85" i="1"/>
  <c r="AD85" i="1"/>
  <c r="AY86" i="1"/>
  <c r="AH86" i="1"/>
  <c r="Q86" i="1"/>
  <c r="AN86" i="1"/>
  <c r="AL86" i="1"/>
  <c r="G86" i="1"/>
  <c r="AU86" i="1"/>
  <c r="AB87" i="1"/>
  <c r="K87" i="1"/>
  <c r="AS87" i="1"/>
  <c r="E87" i="1"/>
  <c r="N87" i="1"/>
  <c r="G87" i="1"/>
  <c r="AU87" i="1"/>
  <c r="BA88" i="1"/>
  <c r="AQ88" i="1"/>
  <c r="AP88" i="1"/>
  <c r="W88" i="1"/>
  <c r="I88" i="1"/>
  <c r="BD88" i="1"/>
  <c r="AU88" i="1"/>
  <c r="N89" i="1"/>
  <c r="AJ89" i="1"/>
  <c r="S89" i="1"/>
  <c r="BD89" i="1"/>
  <c r="AX89" i="1"/>
  <c r="AH89" i="1"/>
  <c r="AM90" i="1"/>
  <c r="AD90" i="1"/>
  <c r="U90" i="1"/>
  <c r="L90" i="1"/>
  <c r="Y90" i="1"/>
  <c r="AX90" i="1"/>
  <c r="AG90" i="1"/>
  <c r="H91" i="1"/>
  <c r="BB91" i="1"/>
  <c r="AS91" i="1"/>
  <c r="L91" i="1"/>
  <c r="Y91" i="1"/>
  <c r="AW91" i="1"/>
  <c r="AW92" i="1"/>
  <c r="AN92" i="1"/>
  <c r="AE92" i="1"/>
  <c r="V92" i="1"/>
  <c r="L92" i="1"/>
  <c r="U92" i="1"/>
  <c r="E92" i="1"/>
  <c r="AW93" i="1"/>
  <c r="AY93" i="1"/>
  <c r="AF93" i="1"/>
  <c r="O93" i="1"/>
  <c r="AS93" i="1"/>
  <c r="BC93" i="1"/>
  <c r="AK93" i="1"/>
  <c r="AU94" i="1"/>
  <c r="AD94" i="1"/>
  <c r="AW94" i="1"/>
  <c r="P94" i="1"/>
  <c r="AQ94" i="1"/>
  <c r="BB94" i="1"/>
  <c r="AV95" i="1"/>
  <c r="AE95" i="1"/>
  <c r="AX95" i="1"/>
  <c r="Q95" i="1"/>
  <c r="W95" i="1"/>
  <c r="AK95" i="1"/>
  <c r="AR96" i="1"/>
  <c r="AW96" i="1"/>
  <c r="V96" i="1"/>
  <c r="AP96" i="1"/>
  <c r="G96" i="1"/>
  <c r="X96" i="1"/>
  <c r="N96" i="1"/>
  <c r="BA97" i="1"/>
  <c r="AR97" i="1"/>
  <c r="Z97" i="1"/>
  <c r="AF97" i="1"/>
  <c r="BC97" i="1"/>
  <c r="AL97" i="1"/>
  <c r="AY97" i="1"/>
  <c r="AL98" i="1"/>
  <c r="AC98" i="1"/>
  <c r="S98" i="1"/>
  <c r="T98" i="1"/>
  <c r="Q98" i="1"/>
  <c r="O98" i="1"/>
  <c r="AN99" i="1"/>
  <c r="AX99" i="1"/>
  <c r="S99" i="1"/>
  <c r="AI99" i="1"/>
  <c r="O99" i="1"/>
  <c r="Y99" i="1"/>
  <c r="AP99" i="1"/>
  <c r="AX100" i="1"/>
  <c r="BC100" i="1"/>
  <c r="AR100" i="1"/>
  <c r="I100" i="1"/>
  <c r="AB100" i="1"/>
  <c r="Y100" i="1"/>
  <c r="AJ100" i="1"/>
  <c r="AQ101" i="1"/>
  <c r="Z101" i="1"/>
  <c r="P101" i="1"/>
  <c r="G101" i="1"/>
  <c r="BA101" i="1"/>
  <c r="AG101" i="1"/>
  <c r="L101" i="1"/>
  <c r="AK102" i="1"/>
  <c r="AB102" i="1"/>
  <c r="J102" i="1"/>
  <c r="AN102" i="1"/>
  <c r="AL102" i="1"/>
  <c r="P102" i="1"/>
  <c r="O102" i="1"/>
  <c r="AY103" i="1"/>
  <c r="AH103" i="1"/>
  <c r="X103" i="1"/>
  <c r="O103" i="1"/>
  <c r="AR103" i="1"/>
  <c r="V103" i="1"/>
  <c r="AW103" i="1"/>
  <c r="X104" i="1"/>
  <c r="O104" i="1"/>
  <c r="E104" i="1"/>
  <c r="AH104" i="1"/>
  <c r="AQ104" i="1"/>
  <c r="I104" i="1"/>
  <c r="N105" i="1"/>
  <c r="E105" i="1"/>
  <c r="AP105" i="1"/>
  <c r="H105" i="1"/>
  <c r="AW105" i="1"/>
  <c r="AB105" i="1"/>
  <c r="AA106" i="1"/>
  <c r="J106" i="1"/>
  <c r="H106" i="1"/>
  <c r="AS106" i="1"/>
  <c r="I106" i="1"/>
  <c r="T106" i="1"/>
  <c r="AG106" i="1"/>
  <c r="BC107" i="1"/>
  <c r="AT107" i="1"/>
  <c r="AK107" i="1"/>
  <c r="AB107" i="1"/>
  <c r="S107" i="1"/>
  <c r="AH107" i="1"/>
  <c r="E108" i="1"/>
  <c r="AQ108" i="1"/>
  <c r="Z108" i="1"/>
  <c r="I108" i="1"/>
  <c r="W108" i="1"/>
  <c r="AE108" i="1"/>
  <c r="AH109" i="1"/>
  <c r="Q109" i="1"/>
  <c r="H109" i="1"/>
  <c r="BB109" i="1"/>
  <c r="AI109" i="1"/>
  <c r="AS109" i="1"/>
  <c r="M109" i="1"/>
  <c r="AO29" i="1"/>
  <c r="AW38" i="1"/>
  <c r="K40" i="1"/>
  <c r="AM43" i="1"/>
  <c r="G48" i="1"/>
  <c r="R52" i="1"/>
  <c r="AS54" i="1"/>
  <c r="Y56" i="1"/>
  <c r="P57" i="1"/>
  <c r="AK60" i="1"/>
  <c r="AO61" i="1"/>
  <c r="AC62" i="1"/>
  <c r="AQ63" i="1"/>
  <c r="BD64" i="1"/>
  <c r="AB65" i="1"/>
  <c r="AC66" i="1"/>
  <c r="BD67" i="1"/>
  <c r="Q67" i="1"/>
  <c r="AM68" i="1"/>
  <c r="AD69" i="1"/>
  <c r="AJ69" i="1"/>
  <c r="AU70" i="1"/>
  <c r="E70" i="1"/>
  <c r="AS71" i="1"/>
  <c r="AO72" i="1"/>
  <c r="AG72" i="1"/>
  <c r="AU72" i="1"/>
  <c r="AK73" i="1"/>
  <c r="AM74" i="1"/>
  <c r="AK74" i="1"/>
  <c r="K75" i="1"/>
  <c r="AD75" i="1"/>
  <c r="AB76" i="1"/>
  <c r="H76" i="1"/>
  <c r="O77" i="1"/>
  <c r="N78" i="1"/>
  <c r="AC78" i="1"/>
  <c r="AM79" i="1"/>
  <c r="AT79" i="1"/>
  <c r="M80" i="1"/>
  <c r="V80" i="1"/>
  <c r="BA81" i="1"/>
  <c r="AG81" i="1"/>
  <c r="AA82" i="1"/>
  <c r="U82" i="1"/>
  <c r="AU83" i="1"/>
  <c r="AA31" i="1"/>
  <c r="AX33" i="1"/>
  <c r="AZ34" i="1"/>
  <c r="BA40" i="1"/>
  <c r="N42" i="1"/>
  <c r="BC43" i="1"/>
  <c r="E44" i="1"/>
  <c r="U48" i="1"/>
  <c r="AV50" i="1"/>
  <c r="AK51" i="1"/>
  <c r="X52" i="1"/>
  <c r="M53" i="1"/>
  <c r="G54" i="1"/>
  <c r="AB55" i="1"/>
  <c r="AK56" i="1"/>
  <c r="K57" i="1"/>
  <c r="AW59" i="1"/>
  <c r="N60" i="1"/>
  <c r="BD61" i="1"/>
  <c r="AW61" i="1"/>
  <c r="AK62" i="1"/>
  <c r="AN63" i="1"/>
  <c r="L63" i="1"/>
  <c r="I64" i="1"/>
  <c r="L64" i="1"/>
  <c r="AL65" i="1"/>
  <c r="P65" i="1"/>
  <c r="AM66" i="1"/>
  <c r="AR66" i="1"/>
  <c r="K67" i="1"/>
  <c r="AD67" i="1"/>
  <c r="M67" i="1"/>
  <c r="AS68" i="1"/>
  <c r="AU68" i="1"/>
  <c r="R68" i="1"/>
  <c r="O69" i="1"/>
  <c r="AY69" i="1"/>
  <c r="X69" i="1"/>
  <c r="AF70" i="1"/>
  <c r="N70" i="1"/>
  <c r="AG70" i="1"/>
  <c r="M70" i="1"/>
  <c r="AW71" i="1"/>
  <c r="AE71" i="1"/>
  <c r="L71" i="1"/>
  <c r="AL71" i="1"/>
  <c r="AZ72" i="1"/>
  <c r="AH72" i="1"/>
  <c r="Y72" i="1"/>
  <c r="AO73" i="1"/>
  <c r="AZ73" i="1"/>
  <c r="BC73" i="1"/>
  <c r="AU74" i="1"/>
  <c r="Y74" i="1"/>
  <c r="AS74" i="1"/>
  <c r="S75" i="1"/>
  <c r="N75" i="1"/>
  <c r="AP75" i="1"/>
  <c r="AJ76" i="1"/>
  <c r="AA76" i="1"/>
  <c r="V76" i="1"/>
  <c r="F77" i="1"/>
  <c r="AR77" i="1"/>
  <c r="W77" i="1"/>
  <c r="X78" i="1"/>
  <c r="AQ78" i="1"/>
  <c r="AU78" i="1"/>
  <c r="BA79" i="1"/>
  <c r="AE79" i="1"/>
  <c r="H79" i="1"/>
  <c r="AR80" i="1"/>
  <c r="X80" i="1"/>
  <c r="AW80" i="1"/>
  <c r="AL81" i="1"/>
  <c r="I81" i="1"/>
  <c r="O81" i="1"/>
  <c r="AC81" i="1"/>
  <c r="W82" i="1"/>
  <c r="AJ82" i="1"/>
  <c r="H82" i="1"/>
  <c r="E82" i="1"/>
  <c r="BC83" i="1"/>
  <c r="M83" i="1"/>
  <c r="AB83" i="1"/>
  <c r="AJ83" i="1"/>
  <c r="AA83" i="1"/>
  <c r="P84" i="1"/>
  <c r="AQ84" i="1"/>
  <c r="AL84" i="1"/>
  <c r="L84" i="1"/>
  <c r="V84" i="1"/>
  <c r="J85" i="1"/>
  <c r="AV85" i="1"/>
  <c r="AC85" i="1"/>
  <c r="AA85" i="1"/>
  <c r="AR85" i="1"/>
  <c r="E85" i="1"/>
  <c r="AQ86" i="1"/>
  <c r="Z86" i="1"/>
  <c r="I86" i="1"/>
  <c r="AC86" i="1"/>
  <c r="X86" i="1"/>
  <c r="AJ86" i="1"/>
  <c r="T86" i="1"/>
  <c r="T87" i="1"/>
  <c r="AX87" i="1"/>
  <c r="AE87" i="1"/>
  <c r="BB87" i="1"/>
  <c r="AW87" i="1"/>
  <c r="AG87" i="1"/>
  <c r="AS88" i="1"/>
  <c r="BC88" i="1"/>
  <c r="AG88" i="1"/>
  <c r="N88" i="1"/>
  <c r="AM88" i="1"/>
  <c r="AI88" i="1"/>
  <c r="AD88" i="1"/>
  <c r="F89" i="1"/>
  <c r="AB89" i="1"/>
  <c r="K89" i="1"/>
  <c r="AN89" i="1"/>
  <c r="U89" i="1"/>
  <c r="H89" i="1"/>
  <c r="AE90" i="1"/>
  <c r="V90" i="1"/>
  <c r="M90" i="1"/>
  <c r="AQ90" i="1"/>
  <c r="I90" i="1"/>
  <c r="R90" i="1"/>
  <c r="AF90" i="1"/>
  <c r="BC91" i="1"/>
  <c r="AT91" i="1"/>
  <c r="AK91" i="1"/>
  <c r="AQ91" i="1"/>
  <c r="I91" i="1"/>
  <c r="Q91" i="1"/>
  <c r="AO92" i="1"/>
  <c r="AF92" i="1"/>
  <c r="W92" i="1"/>
  <c r="N92" i="1"/>
  <c r="AQ92" i="1"/>
  <c r="AZ92" i="1"/>
  <c r="AJ92" i="1"/>
  <c r="AO93" i="1"/>
  <c r="AP93" i="1"/>
  <c r="X93" i="1"/>
  <c r="G93" i="1"/>
  <c r="AB93" i="1"/>
  <c r="U93" i="1"/>
  <c r="E93" i="1"/>
  <c r="AX94" i="1"/>
  <c r="AM94" i="1"/>
  <c r="T94" i="1"/>
  <c r="AL94" i="1"/>
  <c r="E94" i="1"/>
  <c r="U94" i="1"/>
  <c r="L94" i="1"/>
  <c r="AY95" i="1"/>
  <c r="AN95" i="1"/>
  <c r="U95" i="1"/>
  <c r="AM95" i="1"/>
  <c r="F95" i="1"/>
  <c r="AR95" i="1"/>
  <c r="AJ95" i="1"/>
  <c r="AJ96" i="1"/>
  <c r="AO96" i="1"/>
  <c r="K96" i="1"/>
  <c r="AD96" i="1"/>
  <c r="BA96" i="1"/>
  <c r="AU96" i="1"/>
  <c r="AM96" i="1"/>
  <c r="AS97" i="1"/>
  <c r="AJ97" i="1"/>
  <c r="R97" i="1"/>
  <c r="S97" i="1"/>
  <c r="AO97" i="1"/>
  <c r="K97" i="1"/>
  <c r="AW97" i="1"/>
  <c r="AD98" i="1"/>
  <c r="U98" i="1"/>
  <c r="K98" i="1"/>
  <c r="H98" i="1"/>
  <c r="AB98" i="1"/>
  <c r="L98" i="1"/>
  <c r="AF99" i="1"/>
  <c r="AM99" i="1"/>
  <c r="J99" i="1"/>
  <c r="Z99" i="1"/>
  <c r="BB99" i="1"/>
  <c r="W99" i="1"/>
  <c r="L99" i="1"/>
  <c r="AP100" i="1"/>
  <c r="AU100" i="1"/>
  <c r="AF100" i="1"/>
  <c r="BA100" i="1"/>
  <c r="Q100" i="1"/>
  <c r="X100" i="1"/>
  <c r="AI100" i="1"/>
  <c r="AI101" i="1"/>
  <c r="R101" i="1"/>
  <c r="H101" i="1"/>
  <c r="AO101" i="1"/>
  <c r="AK101" i="1"/>
  <c r="Q101" i="1"/>
  <c r="AT101" i="1"/>
  <c r="AC102" i="1"/>
  <c r="T102" i="1"/>
  <c r="AW102" i="1"/>
  <c r="X102" i="1"/>
  <c r="V102" i="1"/>
  <c r="N102" i="1"/>
  <c r="AE102" i="1"/>
  <c r="AQ103" i="1"/>
  <c r="Z103" i="1"/>
  <c r="P103" i="1"/>
  <c r="G103" i="1"/>
  <c r="AB103" i="1"/>
  <c r="F103" i="1"/>
  <c r="T103" i="1"/>
  <c r="P104" i="1"/>
  <c r="G104" i="1"/>
  <c r="AZ104" i="1"/>
  <c r="R104" i="1"/>
  <c r="AA104" i="1"/>
  <c r="AY104" i="1"/>
  <c r="F105" i="1"/>
  <c r="AY105" i="1"/>
  <c r="AH105" i="1"/>
  <c r="BC105" i="1"/>
  <c r="AG105" i="1"/>
  <c r="Y105" i="1"/>
  <c r="S106" i="1"/>
  <c r="AW106" i="1"/>
  <c r="BC106" i="1"/>
  <c r="AC106" i="1"/>
  <c r="AL106" i="1"/>
  <c r="Q106" i="1"/>
  <c r="BD107" i="1"/>
  <c r="AU107" i="1"/>
  <c r="AL107" i="1"/>
  <c r="AC107" i="1"/>
  <c r="T107" i="1"/>
  <c r="AO107" i="1"/>
  <c r="AG107" i="1"/>
  <c r="AZ108" i="1"/>
  <c r="AI108" i="1"/>
  <c r="R108" i="1"/>
  <c r="AV108" i="1"/>
  <c r="AN108" i="1"/>
  <c r="BD108" i="1"/>
  <c r="Z109" i="1"/>
  <c r="I109" i="1"/>
  <c r="BC109" i="1"/>
  <c r="AT109" i="1"/>
  <c r="L109" i="1"/>
  <c r="AA109" i="1"/>
  <c r="AQ109" i="1"/>
  <c r="J30" i="1"/>
  <c r="AC42" i="1"/>
  <c r="V44" i="1"/>
  <c r="AP51" i="1"/>
  <c r="E53" i="1"/>
  <c r="E55" i="1"/>
  <c r="AE59" i="1"/>
  <c r="X61" i="1"/>
  <c r="AG62" i="1"/>
  <c r="H63" i="1"/>
  <c r="AC64" i="1"/>
  <c r="H65" i="1"/>
  <c r="AF66" i="1"/>
  <c r="AK68" i="1"/>
  <c r="F68" i="1"/>
  <c r="K69" i="1"/>
  <c r="AB70" i="1"/>
  <c r="I71" i="1"/>
  <c r="R71" i="1"/>
  <c r="AY72" i="1"/>
  <c r="BB73" i="1"/>
  <c r="K73" i="1"/>
  <c r="M74" i="1"/>
  <c r="AX75" i="1"/>
  <c r="O76" i="1"/>
  <c r="M77" i="1"/>
  <c r="G77" i="1"/>
  <c r="AA78" i="1"/>
  <c r="U79" i="1"/>
  <c r="AI80" i="1"/>
  <c r="AD81" i="1"/>
  <c r="AZ81" i="1"/>
  <c r="O82" i="1"/>
  <c r="AW82" i="1"/>
  <c r="I12" i="1"/>
  <c r="AF25" i="1"/>
  <c r="AO26" i="1"/>
  <c r="AQ35" i="1"/>
  <c r="U45" i="1"/>
  <c r="N48" i="1"/>
  <c r="AJ49" i="1"/>
  <c r="AI53" i="1"/>
  <c r="AI54" i="1"/>
  <c r="AO55" i="1"/>
  <c r="AN56" i="1"/>
  <c r="AT57" i="1"/>
  <c r="S58" i="1"/>
  <c r="AU59" i="1"/>
  <c r="U60" i="1"/>
  <c r="AU61" i="1"/>
  <c r="Q62" i="1"/>
  <c r="AR62" i="1"/>
  <c r="AM63" i="1"/>
  <c r="AJ63" i="1"/>
  <c r="AI64" i="1"/>
  <c r="O64" i="1"/>
  <c r="AA65" i="1"/>
  <c r="O65" i="1"/>
  <c r="G66" i="1"/>
  <c r="BA66" i="1"/>
  <c r="X67" i="1"/>
  <c r="BB67" i="1"/>
  <c r="AJ68" i="1"/>
  <c r="AH68" i="1"/>
  <c r="O68" i="1"/>
  <c r="N69" i="1"/>
  <c r="AP69" i="1"/>
  <c r="AB69" i="1"/>
  <c r="AE70" i="1"/>
  <c r="L70" i="1"/>
  <c r="AC70" i="1"/>
  <c r="AV71" i="1"/>
  <c r="AC71" i="1"/>
  <c r="AI71" i="1"/>
  <c r="AV72" i="1"/>
  <c r="AA72" i="1"/>
  <c r="M72" i="1"/>
  <c r="G72" i="1"/>
  <c r="AL73" i="1"/>
  <c r="L73" i="1"/>
  <c r="E73" i="1"/>
  <c r="S74" i="1"/>
  <c r="AO74" i="1"/>
  <c r="AG74" i="1"/>
  <c r="AR75" i="1"/>
  <c r="P75" i="1"/>
  <c r="AU75" i="1"/>
  <c r="J75" i="1"/>
  <c r="BA76" i="1"/>
  <c r="Y76" i="1"/>
  <c r="AL76" i="1"/>
  <c r="AT76" i="1"/>
  <c r="AV77" i="1"/>
  <c r="BB77" i="1"/>
  <c r="AP77" i="1"/>
  <c r="AI77" i="1"/>
  <c r="AP78" i="1"/>
  <c r="BC78" i="1"/>
  <c r="AM78" i="1"/>
  <c r="AE78" i="1"/>
  <c r="K79" i="1"/>
  <c r="Y79" i="1"/>
  <c r="AL79" i="1"/>
  <c r="AS80" i="1"/>
  <c r="AH80" i="1"/>
  <c r="AE80" i="1"/>
  <c r="H80" i="1"/>
  <c r="N81" i="1"/>
  <c r="AI81" i="1"/>
  <c r="X81" i="1"/>
  <c r="K82" i="1"/>
  <c r="N82" i="1"/>
  <c r="Q82" i="1"/>
  <c r="V82" i="1"/>
  <c r="BD83" i="1"/>
  <c r="AE83" i="1"/>
  <c r="L83" i="1"/>
  <c r="AO83" i="1"/>
  <c r="Q83" i="1"/>
  <c r="AY66" i="1"/>
  <c r="W65" i="1"/>
  <c r="AD63" i="1"/>
  <c r="K62" i="1"/>
  <c r="I60" i="1"/>
  <c r="AK59" i="1"/>
  <c r="G43" i="1"/>
  <c r="AW32" i="1"/>
  <c r="AD84" i="1"/>
  <c r="AY84" i="1"/>
  <c r="BA84" i="1"/>
  <c r="BD84" i="1"/>
  <c r="AX83" i="1"/>
  <c r="BB83" i="1"/>
  <c r="AG82" i="1"/>
  <c r="AR81" i="1"/>
  <c r="AG80" i="1"/>
  <c r="AK80" i="1"/>
  <c r="AP79" i="1"/>
  <c r="AG78" i="1"/>
  <c r="T77" i="1"/>
  <c r="AE77" i="1"/>
  <c r="AF76" i="1"/>
  <c r="AK76" i="1"/>
  <c r="F75" i="1"/>
  <c r="AB75" i="1"/>
  <c r="BB74" i="1"/>
  <c r="AT73" i="1"/>
  <c r="R72" i="1"/>
  <c r="AJ71" i="1"/>
  <c r="K70" i="1"/>
  <c r="AV69" i="1"/>
  <c r="V68" i="1"/>
  <c r="AV67" i="1"/>
  <c r="BC65" i="1"/>
  <c r="AZ64" i="1"/>
  <c r="AU63" i="1"/>
  <c r="AQ62" i="1"/>
  <c r="K60" i="1"/>
  <c r="AO49" i="1"/>
  <c r="AT46" i="1"/>
  <c r="L41" i="1"/>
  <c r="BA20" i="1"/>
  <c r="L78" i="1"/>
  <c r="AO78" i="1"/>
  <c r="AY77" i="1"/>
  <c r="AN77" i="1"/>
  <c r="F76" i="1"/>
  <c r="AS76" i="1"/>
  <c r="R75" i="1"/>
  <c r="AJ75" i="1"/>
  <c r="AX74" i="1"/>
  <c r="AV73" i="1"/>
  <c r="R73" i="1"/>
  <c r="AL72" i="1"/>
  <c r="U71" i="1"/>
  <c r="AY70" i="1"/>
  <c r="AH69" i="1"/>
  <c r="AY68" i="1"/>
  <c r="AR67" i="1"/>
  <c r="J65" i="1"/>
  <c r="BB64" i="1"/>
  <c r="Z63" i="1"/>
  <c r="AZ62" i="1"/>
  <c r="AC60" i="1"/>
  <c r="Y53" i="1"/>
  <c r="AH51" i="1"/>
  <c r="F49" i="1"/>
  <c r="AR48" i="1"/>
  <c r="BB46" i="1"/>
  <c r="T45" i="1"/>
  <c r="AN36" i="1"/>
  <c r="AU27" i="1"/>
  <c r="BA26" i="1"/>
  <c r="AR25" i="1"/>
  <c r="W86" i="1"/>
  <c r="O86" i="1"/>
  <c r="AW86" i="1"/>
  <c r="U85" i="1"/>
  <c r="AJ85" i="1"/>
  <c r="AB85" i="1"/>
  <c r="AN85" i="1"/>
  <c r="AX85" i="1"/>
  <c r="AX84" i="1"/>
  <c r="T84" i="1"/>
  <c r="AC84" i="1"/>
  <c r="Q84" i="1"/>
  <c r="Z83" i="1"/>
  <c r="G83" i="1"/>
  <c r="BA82" i="1"/>
  <c r="AB81" i="1"/>
  <c r="Q80" i="1"/>
  <c r="AG79" i="1"/>
  <c r="S79" i="1"/>
  <c r="F78" i="1"/>
  <c r="AX78" i="1"/>
  <c r="K77" i="1"/>
  <c r="BD77" i="1"/>
  <c r="K76" i="1"/>
  <c r="V75" i="1"/>
  <c r="AZ75" i="1"/>
  <c r="F74" i="1"/>
  <c r="K74" i="1"/>
  <c r="BD73" i="1"/>
  <c r="AS72" i="1"/>
  <c r="AK71" i="1"/>
  <c r="T70" i="1"/>
  <c r="AX69" i="1"/>
  <c r="L68" i="1"/>
  <c r="AZ67" i="1"/>
  <c r="T65" i="1"/>
  <c r="G64" i="1"/>
  <c r="AH63" i="1"/>
  <c r="O62" i="1"/>
  <c r="AR49" i="1"/>
  <c r="U47" i="1"/>
  <c r="AC45" i="1"/>
  <c r="AM44" i="1"/>
  <c r="AV36" i="1"/>
  <c r="L26" i="1"/>
  <c r="BP105" i="1"/>
  <c r="BP106" i="1"/>
  <c r="BP107" i="1"/>
  <c r="AK86" i="1"/>
  <c r="E86" i="1"/>
  <c r="J86" i="1"/>
  <c r="AT85" i="1"/>
  <c r="S85" i="1"/>
  <c r="AM85" i="1"/>
  <c r="Q85" i="1"/>
  <c r="E84" i="1"/>
  <c r="AK84" i="1"/>
  <c r="O84" i="1"/>
  <c r="Y84" i="1"/>
  <c r="AP83" i="1"/>
  <c r="AM83" i="1"/>
  <c r="AD82" i="1"/>
  <c r="T81" i="1"/>
  <c r="V81" i="1"/>
  <c r="AU80" i="1"/>
  <c r="P79" i="1"/>
  <c r="U78" i="1"/>
  <c r="Z77" i="1"/>
  <c r="X76" i="1"/>
  <c r="AH75" i="1"/>
  <c r="H74" i="1"/>
  <c r="AA74" i="1"/>
  <c r="AF73" i="1"/>
  <c r="AQ72" i="1"/>
  <c r="AN72" i="1"/>
  <c r="BC71" i="1"/>
  <c r="AL70" i="1"/>
  <c r="U69" i="1"/>
  <c r="AB68" i="1"/>
  <c r="N67" i="1"/>
  <c r="V66" i="1"/>
  <c r="X64" i="1"/>
  <c r="AU62" i="1"/>
  <c r="J61" i="1"/>
  <c r="M56" i="1"/>
  <c r="AC47" i="1"/>
  <c r="AF39" i="1"/>
  <c r="E4" i="1"/>
  <c r="BP2" i="1" s="1"/>
  <c r="Y11" i="1"/>
  <c r="F11" i="1"/>
  <c r="AN11" i="1"/>
  <c r="L11" i="1"/>
  <c r="AT11" i="1"/>
  <c r="AA11" i="1"/>
  <c r="G11" i="1"/>
  <c r="AZ12" i="1"/>
  <c r="AF12" i="1"/>
  <c r="M12" i="1"/>
  <c r="AL12" i="1"/>
  <c r="S12" i="1"/>
  <c r="BA12" i="1"/>
  <c r="AQ13" i="1"/>
  <c r="W13" i="1"/>
  <c r="AV13" i="1"/>
  <c r="AC13" i="1"/>
  <c r="J13" i="1"/>
  <c r="AR13" i="1"/>
  <c r="Q14" i="1"/>
  <c r="AY14" i="1"/>
  <c r="AE14" i="1"/>
  <c r="BD14" i="1"/>
  <c r="AK14" i="1"/>
  <c r="R14" i="1"/>
  <c r="AQ15" i="1"/>
  <c r="W15" i="1"/>
  <c r="AV15" i="1"/>
  <c r="AC15" i="1"/>
  <c r="J15" i="1"/>
  <c r="AR15" i="1"/>
  <c r="AW16" i="1"/>
  <c r="AH16" i="1"/>
  <c r="N16" i="1"/>
  <c r="AM16" i="1"/>
  <c r="T16" i="1"/>
  <c r="BB16" i="1"/>
  <c r="AI16" i="1"/>
  <c r="Q11" i="1"/>
  <c r="AY11" i="1"/>
  <c r="AE11" i="1"/>
  <c r="BD11" i="1"/>
  <c r="AK11" i="1"/>
  <c r="R11" i="1"/>
  <c r="AQ12" i="1"/>
  <c r="W12" i="1"/>
  <c r="AV12" i="1"/>
  <c r="AC12" i="1"/>
  <c r="J12" i="1"/>
  <c r="AR12" i="1"/>
  <c r="AW13" i="1"/>
  <c r="AH13" i="1"/>
  <c r="N13" i="1"/>
  <c r="AM13" i="1"/>
  <c r="T13" i="1"/>
  <c r="BB13" i="1"/>
  <c r="AI13" i="1"/>
  <c r="I14" i="1"/>
  <c r="AP14" i="1"/>
  <c r="V14" i="1"/>
  <c r="AU14" i="1"/>
  <c r="AB14" i="1"/>
  <c r="H14" i="1"/>
  <c r="AW15" i="1"/>
  <c r="AH15" i="1"/>
  <c r="N15" i="1"/>
  <c r="AM15" i="1"/>
  <c r="T15" i="1"/>
  <c r="BB15" i="1"/>
  <c r="AI15" i="1"/>
  <c r="AO16" i="1"/>
  <c r="X16" i="1"/>
  <c r="E16" i="1"/>
  <c r="AD16" i="1"/>
  <c r="K16" i="1"/>
  <c r="AS16" i="1"/>
  <c r="Z16" i="1"/>
  <c r="Y17" i="1"/>
  <c r="F17" i="1"/>
  <c r="AN17" i="1"/>
  <c r="L17" i="1"/>
  <c r="AT17" i="1"/>
  <c r="AA17" i="1"/>
  <c r="G17" i="1"/>
  <c r="I11" i="1"/>
  <c r="AP11" i="1"/>
  <c r="V11" i="1"/>
  <c r="AU11" i="1"/>
  <c r="AB11" i="1"/>
  <c r="H11" i="1"/>
  <c r="AW12" i="1"/>
  <c r="AH12" i="1"/>
  <c r="N12" i="1"/>
  <c r="AM12" i="1"/>
  <c r="T12" i="1"/>
  <c r="BB12" i="1"/>
  <c r="AI12" i="1"/>
  <c r="E3" i="1"/>
  <c r="BP1" i="1" s="1"/>
  <c r="AZ11" i="1"/>
  <c r="AF11" i="1"/>
  <c r="M11" i="1"/>
  <c r="AL11" i="1"/>
  <c r="S11" i="1"/>
  <c r="BA11" i="1"/>
  <c r="AQ11" i="1"/>
  <c r="W11" i="1"/>
  <c r="AV11" i="1"/>
  <c r="AC11" i="1"/>
  <c r="J11" i="1"/>
  <c r="AR11" i="1"/>
  <c r="AG12" i="1"/>
  <c r="O12" i="1"/>
  <c r="AX12" i="1"/>
  <c r="U12" i="1"/>
  <c r="BC12" i="1"/>
  <c r="AJ12" i="1"/>
  <c r="P12" i="1"/>
  <c r="Y13" i="1"/>
  <c r="F13" i="1"/>
  <c r="AN13" i="1"/>
  <c r="L13" i="1"/>
  <c r="AT13" i="1"/>
  <c r="AA13" i="1"/>
  <c r="G13" i="1"/>
  <c r="AW14" i="1"/>
  <c r="AH14" i="1"/>
  <c r="N14" i="1"/>
  <c r="AM14" i="1"/>
  <c r="T14" i="1"/>
  <c r="BB14" i="1"/>
  <c r="AI14" i="1"/>
  <c r="Y15" i="1"/>
  <c r="F15" i="1"/>
  <c r="AN15" i="1"/>
  <c r="L15" i="1"/>
  <c r="AT15" i="1"/>
  <c r="AA15" i="1"/>
  <c r="G15" i="1"/>
  <c r="Q16" i="1"/>
  <c r="AY16" i="1"/>
  <c r="AE16" i="1"/>
  <c r="BD16" i="1"/>
  <c r="AK16" i="1"/>
  <c r="R16" i="1"/>
  <c r="AZ17" i="1"/>
  <c r="AF17" i="1"/>
  <c r="M17" i="1"/>
  <c r="AL17" i="1"/>
  <c r="S17" i="1"/>
  <c r="BA17" i="1"/>
  <c r="AS18" i="1"/>
  <c r="I18" i="1"/>
  <c r="AQ18" i="1"/>
  <c r="V18" i="1"/>
  <c r="AL18" i="1"/>
  <c r="J18" i="1"/>
  <c r="Z18" i="1"/>
  <c r="BA19" i="1"/>
  <c r="AQ19" i="1"/>
  <c r="Z19" i="1"/>
  <c r="I19" i="1"/>
  <c r="X19" i="1"/>
  <c r="AJ19" i="1"/>
  <c r="AW11" i="1"/>
  <c r="AH11" i="1"/>
  <c r="N11" i="1"/>
  <c r="AM11" i="1"/>
  <c r="T11" i="1"/>
  <c r="BB11" i="1"/>
  <c r="AI11" i="1"/>
  <c r="Y12" i="1"/>
  <c r="F12" i="1"/>
  <c r="AN12" i="1"/>
  <c r="L12" i="1"/>
  <c r="AT12" i="1"/>
  <c r="AA12" i="1"/>
  <c r="G12" i="1"/>
  <c r="Q13" i="1"/>
  <c r="AY13" i="1"/>
  <c r="AE13" i="1"/>
  <c r="BD13" i="1"/>
  <c r="AK13" i="1"/>
  <c r="R13" i="1"/>
  <c r="AO14" i="1"/>
  <c r="X14" i="1"/>
  <c r="E14" i="1"/>
  <c r="AD14" i="1"/>
  <c r="K14" i="1"/>
  <c r="AS14" i="1"/>
  <c r="Z14" i="1"/>
  <c r="Q15" i="1"/>
  <c r="AY15" i="1"/>
  <c r="AE15" i="1"/>
  <c r="BD15" i="1"/>
  <c r="AK15" i="1"/>
  <c r="R15" i="1"/>
  <c r="I16" i="1"/>
  <c r="AP16" i="1"/>
  <c r="V16" i="1"/>
  <c r="AU16" i="1"/>
  <c r="AB16" i="1"/>
  <c r="H16" i="1"/>
  <c r="AQ17" i="1"/>
  <c r="W17" i="1"/>
  <c r="AV17" i="1"/>
  <c r="AC17" i="1"/>
  <c r="J17" i="1"/>
  <c r="AR17" i="1"/>
  <c r="AX18" i="1"/>
  <c r="BD18" i="1"/>
  <c r="AF18" i="1"/>
  <c r="M18" i="1"/>
  <c r="AC18" i="1"/>
  <c r="AU18" i="1"/>
  <c r="P18" i="1"/>
  <c r="BB19" i="1"/>
  <c r="AS19" i="1"/>
  <c r="AI19" i="1"/>
  <c r="R19" i="1"/>
  <c r="AZ19" i="1"/>
  <c r="AR19" i="1"/>
  <c r="O19" i="1"/>
  <c r="F20" i="1"/>
  <c r="AZ20" i="1"/>
  <c r="K20" i="1"/>
  <c r="AO20" i="1"/>
  <c r="AB20" i="1"/>
  <c r="AN20" i="1"/>
  <c r="BB21" i="1"/>
  <c r="AS21" i="1"/>
  <c r="AJ21" i="1"/>
  <c r="S21" i="1"/>
  <c r="AW21" i="1"/>
  <c r="BC21" i="1"/>
  <c r="AM21" i="1"/>
  <c r="BA22" i="1"/>
  <c r="AR22" i="1"/>
  <c r="AA22" i="1"/>
  <c r="J22" i="1"/>
  <c r="W22" i="1"/>
  <c r="G22" i="1"/>
  <c r="AD23" i="1"/>
  <c r="U23" i="1"/>
  <c r="L23" i="1"/>
  <c r="AO11" i="1"/>
  <c r="X11" i="1"/>
  <c r="E11" i="1"/>
  <c r="AD11" i="1"/>
  <c r="K11" i="1"/>
  <c r="AS11" i="1"/>
  <c r="Z11" i="1"/>
  <c r="Q12" i="1"/>
  <c r="AY12" i="1"/>
  <c r="AE12" i="1"/>
  <c r="BD12" i="1"/>
  <c r="AK12" i="1"/>
  <c r="R12" i="1"/>
  <c r="I13" i="1"/>
  <c r="AP13" i="1"/>
  <c r="V13" i="1"/>
  <c r="AU13" i="1"/>
  <c r="AB13" i="1"/>
  <c r="H13" i="1"/>
  <c r="AG14" i="1"/>
  <c r="O14" i="1"/>
  <c r="AX14" i="1"/>
  <c r="U14" i="1"/>
  <c r="BC14" i="1"/>
  <c r="AJ14" i="1"/>
  <c r="P14" i="1"/>
  <c r="V17" i="1"/>
  <c r="X17" i="1"/>
  <c r="AR16" i="1"/>
  <c r="AC16" i="1"/>
  <c r="W16" i="1"/>
  <c r="AS15" i="1"/>
  <c r="AD15" i="1"/>
  <c r="X15" i="1"/>
  <c r="AT14" i="1"/>
  <c r="AF14" i="1"/>
  <c r="AS13" i="1"/>
  <c r="AX13" i="1"/>
  <c r="AD12" i="1"/>
  <c r="BC11" i="1"/>
  <c r="AE17" i="1"/>
  <c r="AH17" i="1"/>
  <c r="BA16" i="1"/>
  <c r="AL16" i="1"/>
  <c r="AF16" i="1"/>
  <c r="S15" i="1"/>
  <c r="M15" i="1"/>
  <c r="AZ15" i="1"/>
  <c r="AC14" i="1"/>
  <c r="F14" i="1"/>
  <c r="S13" i="1"/>
  <c r="E13" i="1"/>
  <c r="V12" i="1"/>
  <c r="U11" i="1"/>
  <c r="E17" i="1"/>
  <c r="Q17" i="1"/>
  <c r="AJ16" i="1"/>
  <c r="U16" i="1"/>
  <c r="O16" i="1"/>
  <c r="P15" i="1"/>
  <c r="BC15" i="1"/>
  <c r="AX15" i="1"/>
  <c r="AG15" i="1"/>
  <c r="AR14" i="1"/>
  <c r="L14" i="1"/>
  <c r="AZ14" i="1"/>
  <c r="K13" i="1"/>
  <c r="O13" i="1"/>
  <c r="H12" i="1"/>
  <c r="AP12" i="1"/>
  <c r="O11" i="1"/>
  <c r="N17" i="1"/>
  <c r="AG17" i="1"/>
  <c r="J16" i="1"/>
  <c r="AV16" i="1"/>
  <c r="AQ16" i="1"/>
  <c r="Z15" i="1"/>
  <c r="K15" i="1"/>
  <c r="E15" i="1"/>
  <c r="AO15" i="1"/>
  <c r="BA14" i="1"/>
  <c r="AV14" i="1"/>
  <c r="Y14" i="1"/>
  <c r="P13" i="1"/>
  <c r="AL13" i="1"/>
  <c r="X13" i="1"/>
  <c r="AS12" i="1"/>
  <c r="X12" i="1"/>
  <c r="AG11" i="1"/>
  <c r="BP10" i="1" l="1"/>
  <c r="BS10" i="1" s="1"/>
  <c r="D10" i="1" s="1"/>
  <c r="C14" i="1"/>
  <c r="BN13" i="1"/>
  <c r="B14" i="1"/>
  <c r="BO13" i="1"/>
  <c r="BP98" i="1"/>
  <c r="BS98" i="1" s="1"/>
  <c r="D98" i="1" s="1"/>
  <c r="BP90" i="1"/>
  <c r="BS90" i="1" s="1"/>
  <c r="D90" i="1" s="1"/>
  <c r="BP88" i="1"/>
  <c r="BS88" i="1" s="1"/>
  <c r="D88" i="1" s="1"/>
  <c r="BP96" i="1"/>
  <c r="BS96" i="1" s="1"/>
  <c r="D96" i="1" s="1"/>
  <c r="BP87" i="1"/>
  <c r="BS87" i="1" s="1"/>
  <c r="D87" i="1" s="1"/>
  <c r="BP67" i="1"/>
  <c r="BS67" i="1" s="1"/>
  <c r="BP99" i="1"/>
  <c r="BS99" i="1" s="1"/>
  <c r="D99" i="1" s="1"/>
  <c r="BP79" i="1"/>
  <c r="BS79" i="1" s="1"/>
  <c r="D79" i="1" s="1"/>
  <c r="BP78" i="1"/>
  <c r="BS78" i="1" s="1"/>
  <c r="D78" i="1" s="1"/>
  <c r="BP72" i="1"/>
  <c r="BS72" i="1" s="1"/>
  <c r="D72" i="1" s="1"/>
  <c r="BP55" i="1"/>
  <c r="BS55" i="1" s="1"/>
  <c r="BP95" i="1"/>
  <c r="BS95" i="1" s="1"/>
  <c r="D95" i="1" s="1"/>
  <c r="BP44" i="1"/>
  <c r="BS44" i="1" s="1"/>
  <c r="BP92" i="1"/>
  <c r="BS92" i="1" s="1"/>
  <c r="D92" i="1" s="1"/>
  <c r="BP97" i="1"/>
  <c r="BS97" i="1" s="1"/>
  <c r="D97" i="1" s="1"/>
  <c r="BP77" i="1"/>
  <c r="BS77" i="1" s="1"/>
  <c r="D77" i="1" s="1"/>
  <c r="BP19" i="1"/>
  <c r="BS19" i="1" s="1"/>
  <c r="BP81" i="1"/>
  <c r="BS81" i="1" s="1"/>
  <c r="D81" i="1" s="1"/>
  <c r="BP89" i="1"/>
  <c r="BS89" i="1" s="1"/>
  <c r="D89" i="1" s="1"/>
  <c r="BP39" i="1"/>
  <c r="BS39" i="1" s="1"/>
  <c r="BP50" i="1"/>
  <c r="BS50" i="1" s="1"/>
  <c r="BP24" i="1"/>
  <c r="BS24" i="1" s="1"/>
  <c r="BP28" i="1"/>
  <c r="BS28" i="1" s="1"/>
  <c r="BP34" i="1"/>
  <c r="BS34" i="1" s="1"/>
  <c r="BP73" i="1"/>
  <c r="BS73" i="1" s="1"/>
  <c r="D73" i="1" s="1"/>
  <c r="BP42" i="1"/>
  <c r="BS42" i="1" s="1"/>
  <c r="BP25" i="1"/>
  <c r="BS25" i="1" s="1"/>
  <c r="BP23" i="1"/>
  <c r="BS23" i="1" s="1"/>
  <c r="BP82" i="1"/>
  <c r="BS82" i="1" s="1"/>
  <c r="D82" i="1" s="1"/>
  <c r="BP61" i="1"/>
  <c r="BS61" i="1" s="1"/>
  <c r="BP66" i="1"/>
  <c r="BS66" i="1" s="1"/>
  <c r="BP27" i="1"/>
  <c r="BS27" i="1" s="1"/>
  <c r="BP91" i="1"/>
  <c r="BS91" i="1" s="1"/>
  <c r="D91" i="1" s="1"/>
  <c r="BP56" i="1"/>
  <c r="BS56" i="1" s="1"/>
  <c r="BP94" i="1"/>
  <c r="BS94" i="1" s="1"/>
  <c r="D94" i="1" s="1"/>
  <c r="BP74" i="1"/>
  <c r="BS74" i="1" s="1"/>
  <c r="D74" i="1" s="1"/>
  <c r="BP80" i="1"/>
  <c r="BS80" i="1" s="1"/>
  <c r="D80" i="1" s="1"/>
  <c r="BP71" i="1"/>
  <c r="BS71" i="1" s="1"/>
  <c r="BP46" i="1"/>
  <c r="BS46" i="1" s="1"/>
  <c r="BP59" i="1"/>
  <c r="BS59" i="1" s="1"/>
  <c r="BP38" i="1"/>
  <c r="BS38" i="1" s="1"/>
  <c r="BP52" i="1"/>
  <c r="BS52" i="1" s="1"/>
  <c r="BP37" i="1"/>
  <c r="BS37" i="1" s="1"/>
  <c r="BP26" i="1"/>
  <c r="BS26" i="1" s="1"/>
  <c r="BP48" i="1"/>
  <c r="BS48" i="1" s="1"/>
  <c r="BP76" i="1"/>
  <c r="BS76" i="1" s="1"/>
  <c r="D76" i="1" s="1"/>
  <c r="BP45" i="1"/>
  <c r="BS45" i="1" s="1"/>
  <c r="BP33" i="1"/>
  <c r="BS33" i="1" s="1"/>
  <c r="BP49" i="1"/>
  <c r="BS49" i="1" s="1"/>
  <c r="BP51" i="1"/>
  <c r="BS51" i="1" s="1"/>
  <c r="BP41" i="1"/>
  <c r="BS41" i="1" s="1"/>
  <c r="BP31" i="1"/>
  <c r="BS31" i="1" s="1"/>
  <c r="BP70" i="1"/>
  <c r="BS70" i="1" s="1"/>
  <c r="BP53" i="1"/>
  <c r="BS53" i="1" s="1"/>
  <c r="BP60" i="1"/>
  <c r="BS60" i="1" s="1"/>
  <c r="BP18" i="1"/>
  <c r="BS18" i="1" s="1"/>
  <c r="BP84" i="1"/>
  <c r="BS84" i="1" s="1"/>
  <c r="D84" i="1" s="1"/>
  <c r="BP85" i="1"/>
  <c r="BS85" i="1" s="1"/>
  <c r="D85" i="1" s="1"/>
  <c r="BP69" i="1"/>
  <c r="BS69" i="1" s="1"/>
  <c r="BP75" i="1"/>
  <c r="BS75" i="1" s="1"/>
  <c r="D75" i="1" s="1"/>
  <c r="BP32" i="1"/>
  <c r="BS32" i="1" s="1"/>
  <c r="BP62" i="1"/>
  <c r="BS62" i="1" s="1"/>
  <c r="BP64" i="1"/>
  <c r="BS64" i="1" s="1"/>
  <c r="BP63" i="1"/>
  <c r="BS63" i="1" s="1"/>
  <c r="BP54" i="1"/>
  <c r="BS54" i="1" s="1"/>
  <c r="BP30" i="1"/>
  <c r="BS30" i="1" s="1"/>
  <c r="BP47" i="1"/>
  <c r="BS47" i="1" s="1"/>
  <c r="BP36" i="1"/>
  <c r="BS36" i="1" s="1"/>
  <c r="BP35" i="1"/>
  <c r="BS35" i="1" s="1"/>
  <c r="BP58" i="1"/>
  <c r="BS58" i="1" s="1"/>
  <c r="BP12" i="1"/>
  <c r="BS12" i="1" s="1"/>
  <c r="BP86" i="1"/>
  <c r="BS86" i="1" s="1"/>
  <c r="D86" i="1" s="1"/>
  <c r="BP22" i="1"/>
  <c r="BS22" i="1" s="1"/>
  <c r="BP68" i="1"/>
  <c r="BS68" i="1" s="1"/>
  <c r="BP57" i="1"/>
  <c r="BS57" i="1" s="1"/>
  <c r="BP93" i="1"/>
  <c r="BS93" i="1" s="1"/>
  <c r="D93" i="1" s="1"/>
  <c r="BP83" i="1"/>
  <c r="BS83" i="1" s="1"/>
  <c r="D83" i="1" s="1"/>
  <c r="BP65" i="1"/>
  <c r="BS65" i="1" s="1"/>
  <c r="BP40" i="1"/>
  <c r="BS40" i="1" s="1"/>
  <c r="BP43" i="1"/>
  <c r="BS43" i="1" s="1"/>
  <c r="BP29" i="1"/>
  <c r="BS29" i="1" s="1"/>
  <c r="BP15" i="1"/>
  <c r="BS15" i="1" s="1"/>
  <c r="BP17" i="1"/>
  <c r="BS17" i="1" s="1"/>
  <c r="BP14" i="1"/>
  <c r="BS14" i="1" s="1"/>
  <c r="BP13" i="1"/>
  <c r="BS13" i="1" s="1"/>
  <c r="BP16" i="1"/>
  <c r="BS16" i="1" s="1"/>
  <c r="BP21" i="1"/>
  <c r="BS21" i="1" s="1"/>
  <c r="BP11" i="1"/>
  <c r="BP20" i="1"/>
  <c r="BS20" i="1" s="1"/>
  <c r="B15" i="1" l="1"/>
  <c r="BO14" i="1"/>
  <c r="BN14" i="1"/>
  <c r="C15" i="1"/>
  <c r="BS11" i="1"/>
  <c r="D16" i="1" s="1"/>
  <c r="BP100" i="1"/>
  <c r="D62" i="1" l="1"/>
  <c r="D53" i="1"/>
  <c r="D40" i="1"/>
  <c r="D48" i="1"/>
  <c r="D43" i="1"/>
  <c r="D20" i="1"/>
  <c r="D54" i="1"/>
  <c r="D21" i="1"/>
  <c r="D58" i="1"/>
  <c r="D31" i="1"/>
  <c r="D68" i="1"/>
  <c r="D25" i="1"/>
  <c r="D42" i="1"/>
  <c r="D22" i="1"/>
  <c r="D37" i="1"/>
  <c r="D70" i="1"/>
  <c r="D32" i="1"/>
  <c r="D35" i="1"/>
  <c r="D28" i="1"/>
  <c r="D61" i="1"/>
  <c r="D66" i="1"/>
  <c r="D18" i="1"/>
  <c r="D41" i="1"/>
  <c r="D30" i="1"/>
  <c r="D26" i="1"/>
  <c r="D55" i="1"/>
  <c r="D36" i="1"/>
  <c r="D33" i="1"/>
  <c r="D51" i="1"/>
  <c r="D71" i="1"/>
  <c r="D46" i="1"/>
  <c r="D63" i="1"/>
  <c r="D17" i="1"/>
  <c r="B16" i="1"/>
  <c r="BO15" i="1"/>
  <c r="D45" i="1"/>
  <c r="D19" i="1"/>
  <c r="D69" i="1"/>
  <c r="D56" i="1"/>
  <c r="D34" i="1"/>
  <c r="D44" i="1"/>
  <c r="D67" i="1"/>
  <c r="D29" i="1"/>
  <c r="D60" i="1"/>
  <c r="D27" i="1"/>
  <c r="D38" i="1"/>
  <c r="D47" i="1"/>
  <c r="BN15" i="1"/>
  <c r="C16" i="1"/>
  <c r="D65" i="1"/>
  <c r="D39" i="1"/>
  <c r="D23" i="1"/>
  <c r="D50" i="1"/>
  <c r="D24" i="1"/>
  <c r="D52" i="1"/>
  <c r="D64" i="1"/>
  <c r="D59" i="1"/>
  <c r="D49" i="1"/>
  <c r="D57" i="1"/>
  <c r="D13" i="1"/>
  <c r="D15" i="1"/>
  <c r="D14" i="1"/>
  <c r="BS100" i="1"/>
  <c r="D11" i="1"/>
  <c r="D12" i="1"/>
  <c r="BN16" i="1" l="1"/>
  <c r="C17" i="1"/>
  <c r="B17" i="1"/>
  <c r="BO16" i="1"/>
  <c r="BU100" i="1"/>
  <c r="BV100" i="1" s="1"/>
  <c r="BS101" i="1"/>
  <c r="L4" i="1"/>
  <c r="BQ2" i="1" s="1"/>
  <c r="BR2" i="1" s="1"/>
  <c r="B18" i="1" l="1"/>
  <c r="BO17" i="1"/>
  <c r="BN17" i="1"/>
  <c r="C18" i="1"/>
  <c r="O4" i="1"/>
  <c r="BU101" i="1"/>
  <c r="BV101" i="1" s="1"/>
  <c r="BT101" i="1"/>
  <c r="L3" i="1"/>
  <c r="BQ1" i="1" s="1"/>
  <c r="BR1" i="1" s="1"/>
  <c r="BN18" i="1" l="1"/>
  <c r="C19" i="1"/>
  <c r="BO18" i="1"/>
  <c r="B19" i="1"/>
  <c r="O3" i="1"/>
  <c r="B20" i="1" l="1"/>
  <c r="BO19" i="1"/>
  <c r="BN19" i="1"/>
  <c r="C20" i="1"/>
  <c r="BN20" i="1" l="1"/>
  <c r="C21" i="1"/>
  <c r="BO20" i="1"/>
  <c r="B21" i="1"/>
  <c r="BO21" i="1" l="1"/>
  <c r="B22" i="1"/>
  <c r="BN21" i="1"/>
  <c r="C22" i="1"/>
  <c r="B23" i="1" l="1"/>
  <c r="BO22" i="1"/>
  <c r="BN22" i="1"/>
  <c r="C23" i="1"/>
  <c r="BO23" i="1" l="1"/>
  <c r="B24" i="1"/>
  <c r="BN23" i="1"/>
  <c r="C24" i="1"/>
  <c r="BO24" i="1" l="1"/>
  <c r="B25" i="1"/>
  <c r="C25" i="1"/>
  <c r="BN24" i="1"/>
  <c r="BN25" i="1" l="1"/>
  <c r="C26" i="1"/>
  <c r="BO25" i="1"/>
  <c r="B26" i="1"/>
  <c r="C27" i="1" l="1"/>
  <c r="BN26" i="1"/>
  <c r="B27" i="1"/>
  <c r="BO26" i="1"/>
  <c r="B28" i="1" l="1"/>
  <c r="BO27" i="1"/>
  <c r="C28" i="1"/>
  <c r="BN27" i="1"/>
  <c r="C29" i="1" l="1"/>
  <c r="BN28" i="1"/>
  <c r="B29" i="1"/>
  <c r="BO28" i="1"/>
  <c r="B30" i="1" l="1"/>
  <c r="BO29" i="1"/>
  <c r="BN29" i="1"/>
  <c r="C30" i="1"/>
  <c r="C31" i="1" l="1"/>
  <c r="BN30" i="1"/>
  <c r="BO30" i="1"/>
  <c r="B31" i="1"/>
  <c r="B32" i="1" l="1"/>
  <c r="BO31" i="1"/>
  <c r="C32" i="1"/>
  <c r="BN31" i="1"/>
  <c r="C33" i="1" l="1"/>
  <c r="BN32" i="1"/>
  <c r="B33" i="1"/>
  <c r="BO32" i="1"/>
  <c r="C34" i="1" l="1"/>
  <c r="BN33" i="1"/>
  <c r="BO33" i="1"/>
  <c r="B34" i="1"/>
  <c r="B35" i="1" l="1"/>
  <c r="BO34" i="1"/>
  <c r="BN34" i="1"/>
  <c r="C35" i="1"/>
  <c r="B36" i="1" l="1"/>
  <c r="BO35" i="1"/>
  <c r="C36" i="1"/>
  <c r="BN35" i="1"/>
  <c r="BN36" i="1" l="1"/>
  <c r="C37" i="1"/>
  <c r="BO36" i="1"/>
  <c r="B37" i="1"/>
  <c r="B38" i="1" l="1"/>
  <c r="BO37" i="1"/>
  <c r="BN37" i="1"/>
  <c r="C38" i="1"/>
  <c r="C39" i="1" l="1"/>
  <c r="BN38" i="1"/>
  <c r="BO38" i="1"/>
  <c r="B39" i="1"/>
  <c r="BO39" i="1" l="1"/>
  <c r="B40" i="1"/>
  <c r="C40" i="1"/>
  <c r="BN39" i="1"/>
  <c r="B41" i="1" l="1"/>
  <c r="BO40" i="1"/>
  <c r="C41" i="1"/>
  <c r="BN40" i="1"/>
  <c r="B42" i="1" l="1"/>
  <c r="BO41" i="1"/>
  <c r="BN41" i="1"/>
  <c r="C42" i="1"/>
  <c r="B43" i="1" l="1"/>
  <c r="BO42" i="1"/>
  <c r="C43" i="1"/>
  <c r="BN42" i="1"/>
  <c r="BN43" i="1" l="1"/>
  <c r="C44" i="1"/>
  <c r="BO43" i="1"/>
  <c r="B44" i="1"/>
  <c r="BO44" i="1" l="1"/>
  <c r="B45" i="1"/>
  <c r="BN44" i="1"/>
  <c r="C45" i="1"/>
  <c r="BO45" i="1" l="1"/>
  <c r="B46" i="1"/>
  <c r="BN45" i="1"/>
  <c r="C46" i="1"/>
  <c r="BO46" i="1" l="1"/>
  <c r="B47" i="1"/>
  <c r="BN46" i="1"/>
  <c r="C47" i="1"/>
  <c r="C48" i="1" l="1"/>
  <c r="BN47" i="1"/>
  <c r="B48" i="1"/>
  <c r="BO47" i="1"/>
  <c r="B49" i="1" l="1"/>
  <c r="BO48" i="1"/>
  <c r="C49" i="1"/>
  <c r="BN48" i="1"/>
  <c r="B50" i="1" l="1"/>
  <c r="BO49" i="1"/>
  <c r="C50" i="1"/>
  <c r="BN49" i="1"/>
  <c r="BO50" i="1" l="1"/>
  <c r="B51" i="1"/>
  <c r="BN50" i="1"/>
  <c r="C51" i="1"/>
  <c r="BO51" i="1" l="1"/>
  <c r="B52" i="1"/>
  <c r="BN51" i="1"/>
  <c r="C52" i="1"/>
  <c r="BN52" i="1" l="1"/>
  <c r="C53" i="1"/>
  <c r="BO52" i="1"/>
  <c r="B53" i="1"/>
  <c r="BO53" i="1" l="1"/>
  <c r="B54" i="1"/>
  <c r="BN53" i="1"/>
  <c r="C54" i="1"/>
  <c r="BN54" i="1" l="1"/>
  <c r="C55" i="1"/>
  <c r="B55" i="1"/>
  <c r="BO54" i="1"/>
  <c r="B56" i="1" l="1"/>
  <c r="BO55" i="1"/>
  <c r="C56" i="1"/>
  <c r="BN55" i="1"/>
  <c r="C57" i="1" l="1"/>
  <c r="BN56" i="1"/>
  <c r="B57" i="1"/>
  <c r="BO56" i="1"/>
  <c r="B58" i="1" l="1"/>
  <c r="BO57" i="1"/>
  <c r="BN57" i="1"/>
  <c r="C58" i="1"/>
  <c r="BN58" i="1" l="1"/>
  <c r="C59" i="1"/>
  <c r="BO58" i="1"/>
  <c r="B59" i="1"/>
  <c r="B60" i="1" l="1"/>
  <c r="BO59" i="1"/>
  <c r="BN59" i="1"/>
  <c r="C60" i="1"/>
  <c r="BN60" i="1" l="1"/>
  <c r="C61" i="1"/>
  <c r="BO60" i="1"/>
  <c r="B61" i="1"/>
  <c r="BO61" i="1" l="1"/>
  <c r="B62" i="1"/>
  <c r="BN61" i="1"/>
  <c r="C62" i="1"/>
  <c r="BN62" i="1" l="1"/>
  <c r="C63" i="1"/>
  <c r="BO62" i="1"/>
  <c r="B63" i="1"/>
  <c r="B64" i="1" l="1"/>
  <c r="BO63" i="1"/>
  <c r="C64" i="1"/>
  <c r="BN63" i="1"/>
  <c r="C65" i="1" l="1"/>
  <c r="BN64" i="1"/>
  <c r="B65" i="1"/>
  <c r="BO64" i="1"/>
  <c r="B66" i="1" l="1"/>
  <c r="BO65" i="1"/>
  <c r="C66" i="1"/>
  <c r="BN65" i="1"/>
  <c r="C67" i="1" l="1"/>
  <c r="BN66" i="1"/>
  <c r="BO66" i="1"/>
  <c r="B67" i="1"/>
  <c r="B68" i="1" l="1"/>
  <c r="BO67" i="1"/>
  <c r="BN67" i="1"/>
  <c r="C68" i="1"/>
  <c r="BN68" i="1" l="1"/>
  <c r="C69" i="1"/>
  <c r="BO68" i="1"/>
  <c r="B69" i="1"/>
  <c r="BO69" i="1" l="1"/>
  <c r="B70" i="1"/>
  <c r="C70" i="1"/>
  <c r="BN69" i="1"/>
  <c r="BN70" i="1" l="1"/>
  <c r="C71" i="1"/>
  <c r="BO70" i="1"/>
  <c r="B71" i="1"/>
  <c r="B72" i="1" l="1"/>
  <c r="BO71" i="1"/>
  <c r="BN71" i="1"/>
  <c r="C72" i="1"/>
  <c r="C73" i="1" l="1"/>
  <c r="BN72" i="1"/>
  <c r="B73" i="1"/>
  <c r="BO72" i="1"/>
  <c r="B74" i="1" l="1"/>
  <c r="BO73" i="1"/>
  <c r="C74" i="1"/>
  <c r="BN73" i="1"/>
  <c r="C75" i="1" l="1"/>
  <c r="BN74" i="1"/>
  <c r="B75" i="1"/>
  <c r="BO74" i="1"/>
  <c r="BO75" i="1" l="1"/>
  <c r="B76" i="1"/>
  <c r="BN75" i="1"/>
  <c r="C76" i="1"/>
  <c r="BN76" i="1" l="1"/>
  <c r="C77" i="1"/>
  <c r="BO76" i="1"/>
  <c r="B77" i="1"/>
  <c r="BO77" i="1" l="1"/>
  <c r="B78" i="1"/>
  <c r="BN77" i="1"/>
  <c r="C78" i="1"/>
  <c r="C79" i="1" l="1"/>
  <c r="BN78" i="1"/>
  <c r="B79" i="1"/>
  <c r="BO78" i="1"/>
  <c r="B80" i="1" l="1"/>
  <c r="BO79" i="1"/>
  <c r="BN79" i="1"/>
  <c r="C80" i="1"/>
  <c r="C81" i="1" l="1"/>
  <c r="BN80" i="1"/>
  <c r="B81" i="1"/>
  <c r="BO80" i="1"/>
  <c r="B82" i="1" l="1"/>
  <c r="BO81" i="1"/>
  <c r="BN81" i="1"/>
  <c r="C82" i="1"/>
  <c r="C83" i="1" l="1"/>
  <c r="BN82" i="1"/>
  <c r="B83" i="1"/>
  <c r="BO82" i="1"/>
  <c r="B84" i="1" l="1"/>
  <c r="BO83" i="1"/>
  <c r="C84" i="1"/>
  <c r="BN83" i="1"/>
  <c r="C85" i="1" l="1"/>
  <c r="BN84" i="1"/>
  <c r="B85" i="1"/>
  <c r="BO84" i="1"/>
  <c r="BO85" i="1" l="1"/>
  <c r="B86" i="1"/>
  <c r="C86" i="1"/>
  <c r="BN85" i="1"/>
  <c r="C87" i="1" l="1"/>
  <c r="BN86" i="1"/>
  <c r="B87" i="1"/>
  <c r="BO86" i="1"/>
  <c r="B88" i="1" l="1"/>
  <c r="BO87" i="1"/>
  <c r="BN87" i="1"/>
  <c r="C88" i="1"/>
  <c r="C89" i="1" l="1"/>
  <c r="BN88" i="1"/>
  <c r="BO88" i="1"/>
  <c r="B89" i="1"/>
  <c r="BO89" i="1" l="1"/>
  <c r="B90" i="1"/>
  <c r="BN89" i="1"/>
  <c r="C90" i="1"/>
  <c r="BN90" i="1" l="1"/>
  <c r="C91" i="1"/>
  <c r="BO90" i="1"/>
  <c r="B91" i="1"/>
  <c r="BO91" i="1" l="1"/>
  <c r="B92" i="1"/>
  <c r="BN91" i="1"/>
  <c r="C92" i="1"/>
  <c r="BN92" i="1" l="1"/>
  <c r="C93" i="1"/>
  <c r="B93" i="1"/>
  <c r="BO92" i="1"/>
  <c r="B94" i="1" l="1"/>
  <c r="BO93" i="1"/>
  <c r="C94" i="1"/>
  <c r="BN93" i="1"/>
  <c r="BN94" i="1" l="1"/>
  <c r="C95" i="1"/>
  <c r="BO94" i="1"/>
  <c r="B95" i="1"/>
  <c r="BO95" i="1" l="1"/>
  <c r="B96" i="1"/>
  <c r="BN95" i="1"/>
  <c r="C96" i="1"/>
  <c r="C97" i="1" l="1"/>
  <c r="BN96" i="1"/>
  <c r="B97" i="1"/>
  <c r="BO96" i="1"/>
  <c r="B98" i="1" l="1"/>
  <c r="BO97" i="1"/>
  <c r="BN97" i="1"/>
  <c r="C98" i="1"/>
  <c r="BN98" i="1" l="1"/>
  <c r="C99" i="1"/>
  <c r="B99" i="1"/>
  <c r="BO98" i="1"/>
  <c r="BO99" i="1" l="1"/>
  <c r="B100" i="1"/>
  <c r="B101" i="1" s="1"/>
  <c r="B102" i="1" s="1"/>
  <c r="B103" i="1" s="1"/>
  <c r="B104" i="1" s="1"/>
  <c r="B105" i="1" s="1"/>
  <c r="B106" i="1" s="1"/>
  <c r="B107" i="1" s="1"/>
  <c r="B108" i="1" s="1"/>
  <c r="B109" i="1" s="1"/>
  <c r="BN99" i="1"/>
  <c r="C100" i="1"/>
  <c r="C101" i="1" s="1"/>
  <c r="C102" i="1" s="1"/>
  <c r="C103" i="1" s="1"/>
  <c r="C104" i="1" s="1"/>
  <c r="C105" i="1" s="1"/>
  <c r="C106" i="1" s="1"/>
  <c r="C107" i="1" s="1"/>
  <c r="C108" i="1" s="1"/>
  <c r="C1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BH8" authorId="0" shapeId="0" xr:uid="{E8E4FA61-E90F-409C-8EF0-FA33E150785D}">
      <text>
        <r>
          <rPr>
            <b/>
            <sz val="9"/>
            <color indexed="81"/>
            <rFont val="Tahoma"/>
            <family val="2"/>
          </rPr>
          <t>School or work achievements in a particular year: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<sst xmlns="http://schemas.openxmlformats.org/spreadsheetml/2006/main" count="73" uniqueCount="56">
  <si>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DOB:</t>
  </si>
  <si>
    <t>Year at 85</t>
  </si>
  <si>
    <t>Weeks in Lifespan</t>
  </si>
  <si>
    <t>Pct</t>
  </si>
  <si>
    <t>Your Digital Life Span</t>
  </si>
  <si>
    <t>Year</t>
  </si>
  <si>
    <t>Age</t>
  </si>
  <si>
    <t>Pct Used</t>
  </si>
  <si>
    <t>Work/School</t>
  </si>
  <si>
    <t>Places</t>
  </si>
  <si>
    <t>Goals</t>
  </si>
  <si>
    <t>Time Frame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</si>
  <si>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</si>
  <si>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</si>
  <si>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</si>
  <si>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</si>
  <si>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</si>
  <si>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</si>
  <si>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</si>
  <si>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</si>
  <si>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</si>
  <si>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</si>
  <si>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</si>
  <si>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</si>
  <si>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Date</t>
  </si>
  <si>
    <t>Used</t>
  </si>
  <si>
    <t>Life Span Wks</t>
  </si>
  <si>
    <t>Life Span %</t>
  </si>
  <si>
    <t>Used Pctg</t>
  </si>
  <si>
    <t>Early Years</t>
  </si>
  <si>
    <t>Elementary School</t>
  </si>
  <si>
    <t>November</t>
  </si>
  <si>
    <t>Middel School</t>
  </si>
  <si>
    <t>High School</t>
  </si>
  <si>
    <t>Week</t>
  </si>
  <si>
    <t>1-7</t>
  </si>
  <si>
    <t>Week 1</t>
  </si>
  <si>
    <t>College/Trade School/Work</t>
  </si>
  <si>
    <t>Career</t>
  </si>
  <si>
    <t>Retirement</t>
  </si>
  <si>
    <t>Life Used</t>
  </si>
  <si>
    <t>Life Time Left:</t>
  </si>
  <si>
    <t>Mom's Group</t>
  </si>
  <si>
    <t>Concord,CA</t>
  </si>
  <si>
    <t>Playdates</t>
  </si>
  <si>
    <t>Hawaii</t>
  </si>
  <si>
    <t>Aulani - Disney</t>
  </si>
  <si>
    <t>Nursery School</t>
  </si>
  <si>
    <t>LA - Disneyland</t>
  </si>
  <si>
    <t>Pre-Kindergarden</t>
  </si>
  <si>
    <t>Mexico</t>
  </si>
  <si>
    <t>Kindergarden</t>
  </si>
  <si>
    <t>1st Grade</t>
  </si>
  <si>
    <t>School: Taber</t>
  </si>
  <si>
    <t>Italy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</si>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</sst>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(* #,##0.00_);_(* \(#,##0.00\);_(* &quot;-&quot;??_);_(@_)"/>
    <numFmt numFmtId="164" formatCode="#,###"/>
    <numFmt numFmtId="165" formatCode="_(* #,##0_);_(* \(#,##0\);_(* &quot;-&quot;??_);_(@_)"/>
    <numFmt numFmtId="166" formatCode="0.0000000000000000%"/>
    <numFmt numFmtId="167" formatCode="mm/dd/yy;@"/>
    <numFmt numFmtId="168" formatCode="m/d/yy;@"/>
    <numFmt numFmtId="169" formatCode="0.0%"/>
    <numFmt numFmtId="170" formatCode="0.000%"/>
    <numFmt numFmtId="171" formatCode="[$-F800]dddd\,\ mmmm\ dd\,\ yyyy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12"/>
      <color theme="0"/>
      <name val="Arial"/>
      <family val="2"/>
    </font>
    <font>
      <sz val="8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 tint="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378">
    <xf numFmtId="0" fontId="0" fillId="0" borderId="0" xfId="0"/>
    <xf numFmtId="165" fontId="7" fillId="0" borderId="0" xfId="1" applyNumberFormat="1" applyFont="1" applyAlignment="1" applyProtection="1"/>
    <xf numFmtId="165" fontId="7" fillId="0" borderId="0" xfId="1" applyNumberFormat="1" applyFont="1" applyFill="1" applyProtection="1"/>
    <xf numFmtId="9" fontId="20" fillId="6" borderId="28" xfId="2" applyFont="1" applyFill="1" applyBorder="1" applyAlignment="1" applyProtection="1">
      <alignment horizontal="center"/>
    </xf>
    <xf numFmtId="169" fontId="19" fillId="0" borderId="0" xfId="2" applyNumberFormat="1" applyFont="1" applyBorder="1" applyProtection="1"/>
    <xf numFmtId="169" fontId="19" fillId="0" borderId="16" xfId="2" applyNumberFormat="1" applyFont="1" applyBorder="1" applyProtection="1"/>
    <xf numFmtId="9" fontId="24" fillId="7" borderId="36" xfId="2" applyFont="1" applyFill="1" applyBorder="1" applyAlignment="1" applyProtection="1">
      <alignment horizontal="center"/>
    </xf>
    <xf numFmtId="165" fontId="7" fillId="0" borderId="0" xfId="1" applyNumberFormat="1" applyFont="1" applyAlignment="1" applyProtection="1">
      <alignment horizontal="center"/>
    </xf>
    <xf numFmtId="165" fontId="7" fillId="0" borderId="0" xfId="1" applyNumberFormat="1" applyFont="1" applyFill="1" applyBorder="1" applyProtection="1"/>
    <xf numFmtId="9" fontId="24" fillId="7" borderId="40" xfId="2" applyFont="1" applyFill="1" applyBorder="1" applyAlignment="1" applyProtection="1">
      <alignment horizontal="center"/>
    </xf>
    <xf numFmtId="9" fontId="24" fillId="3" borderId="26" xfId="2" applyFont="1" applyFill="1" applyBorder="1" applyAlignment="1" applyProtection="1">
      <alignment horizontal="center"/>
    </xf>
    <xf numFmtId="9" fontId="24" fillId="3" borderId="36" xfId="2" applyFont="1" applyFill="1" applyBorder="1" applyAlignment="1" applyProtection="1">
      <alignment horizontal="center"/>
    </xf>
    <xf numFmtId="9" fontId="24" fillId="3" borderId="40" xfId="2" applyFont="1" applyFill="1" applyBorder="1" applyAlignment="1" applyProtection="1">
      <alignment horizontal="center"/>
    </xf>
    <xf numFmtId="9" fontId="24" fillId="2" borderId="26" xfId="2" applyFont="1" applyFill="1" applyBorder="1" applyAlignment="1" applyProtection="1">
      <alignment horizontal="center"/>
    </xf>
    <xf numFmtId="9" fontId="24" fillId="2" borderId="40" xfId="2" applyFont="1" applyFill="1" applyBorder="1" applyAlignment="1" applyProtection="1">
      <alignment horizontal="center"/>
    </xf>
    <xf numFmtId="9" fontId="24" fillId="7" borderId="26" xfId="2" applyFont="1" applyFill="1" applyBorder="1" applyAlignment="1" applyProtection="1">
      <alignment horizontal="center"/>
    </xf>
    <xf numFmtId="9" fontId="24" fillId="3" borderId="55" xfId="2" applyFont="1" applyFill="1" applyBorder="1" applyAlignment="1" applyProtection="1">
      <alignment horizontal="center"/>
    </xf>
    <xf numFmtId="9" fontId="24" fillId="9" borderId="26" xfId="2" applyFont="1" applyFill="1" applyBorder="1" applyAlignment="1" applyProtection="1">
      <alignment horizontal="center"/>
    </xf>
    <xf numFmtId="9" fontId="24" fillId="9" borderId="36" xfId="2" applyFont="1" applyFill="1" applyBorder="1" applyAlignment="1" applyProtection="1">
      <alignment horizontal="center"/>
    </xf>
    <xf numFmtId="9" fontId="24" fillId="9" borderId="55" xfId="2" applyFont="1" applyFill="1" applyBorder="1" applyAlignment="1" applyProtection="1">
      <alignment horizontal="center"/>
    </xf>
    <xf numFmtId="9" fontId="24" fillId="9" borderId="28" xfId="2" applyFont="1" applyFill="1" applyBorder="1" applyAlignment="1" applyProtection="1">
      <alignment horizontal="center"/>
    </xf>
    <xf numFmtId="9" fontId="24" fillId="10" borderId="26" xfId="2" applyFont="1" applyFill="1" applyBorder="1" applyAlignment="1" applyProtection="1">
      <alignment horizontal="center"/>
    </xf>
    <xf numFmtId="9" fontId="24" fillId="10" borderId="36" xfId="2" applyFont="1" applyFill="1" applyBorder="1" applyAlignment="1" applyProtection="1">
      <alignment horizontal="center"/>
    </xf>
    <xf numFmtId="9" fontId="24" fillId="10" borderId="55" xfId="2" applyFont="1" applyFill="1" applyBorder="1" applyAlignment="1" applyProtection="1">
      <alignment horizontal="center"/>
    </xf>
    <xf numFmtId="9" fontId="24" fillId="11" borderId="28" xfId="2" applyFont="1" applyFill="1" applyBorder="1" applyAlignment="1" applyProtection="1">
      <alignment horizontal="center"/>
    </xf>
    <xf numFmtId="9" fontId="24" fillId="11" borderId="36" xfId="2" applyFont="1" applyFill="1" applyBorder="1" applyAlignment="1" applyProtection="1">
      <alignment horizontal="center"/>
    </xf>
    <xf numFmtId="165" fontId="19" fillId="0" borderId="9" xfId="1" applyNumberFormat="1" applyFont="1" applyFill="1" applyBorder="1" applyProtection="1"/>
    <xf numFmtId="165" fontId="19" fillId="0" borderId="4" xfId="1" applyNumberFormat="1" applyFont="1" applyFill="1" applyBorder="1" applyProtection="1"/>
    <xf numFmtId="169" fontId="0" fillId="0" borderId="4" xfId="2" applyNumberFormat="1" applyFont="1" applyBorder="1" applyProtection="1"/>
    <xf numFmtId="170" fontId="0" fillId="0" borderId="8" xfId="2" applyNumberFormat="1" applyFont="1" applyBorder="1" applyProtection="1"/>
    <xf numFmtId="169" fontId="0" fillId="0" borderId="0" xfId="2" applyNumberFormat="1" applyFont="1" applyProtection="1"/>
    <xf numFmtId="14" fontId="0" fillId="0" borderId="0" xfId="0" applyNumberFormat="1"/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166" fontId="7" fillId="0" borderId="0" xfId="0" applyNumberFormat="1" applyFont="1"/>
    <xf numFmtId="1" fontId="7" fillId="0" borderId="0" xfId="0" quotePrefix="1" applyNumberFormat="1" applyFont="1"/>
    <xf numFmtId="1" fontId="7" fillId="0" borderId="0" xfId="0" applyNumberFormat="1" applyFont="1"/>
    <xf numFmtId="0" fontId="14" fillId="5" borderId="21" xfId="0" applyFont="1" applyFill="1" applyBorder="1"/>
    <xf numFmtId="0" fontId="14" fillId="5" borderId="6" xfId="0" applyFont="1" applyFill="1" applyBorder="1"/>
    <xf numFmtId="0" fontId="14" fillId="5" borderId="22" xfId="0" applyFont="1" applyFill="1" applyBorder="1"/>
    <xf numFmtId="14" fontId="15" fillId="5" borderId="20" xfId="0" applyNumberFormat="1" applyFont="1" applyFill="1" applyBorder="1"/>
    <xf numFmtId="0" fontId="16" fillId="0" borderId="0" xfId="0" applyFont="1" applyAlignment="1">
      <alignment horizontal="center" vertical="center"/>
    </xf>
    <xf numFmtId="0" fontId="18" fillId="5" borderId="24" xfId="0" applyFont="1" applyFill="1" applyBorder="1"/>
    <xf numFmtId="0" fontId="0" fillId="4" borderId="9" xfId="0" applyFill="1" applyBorder="1"/>
    <xf numFmtId="0" fontId="0" fillId="4" borderId="4" xfId="0" applyFill="1" applyBorder="1"/>
    <xf numFmtId="0" fontId="0" fillId="4" borderId="11" xfId="0" applyFill="1" applyBorder="1"/>
    <xf numFmtId="0" fontId="19" fillId="6" borderId="26" xfId="0" applyFont="1" applyFill="1" applyBorder="1" applyAlignment="1">
      <alignment horizontal="center"/>
    </xf>
    <xf numFmtId="0" fontId="19" fillId="6" borderId="27" xfId="0" applyFont="1" applyFill="1" applyBorder="1" applyAlignment="1">
      <alignment horizontal="center"/>
    </xf>
    <xf numFmtId="0" fontId="19" fillId="7" borderId="29" xfId="0" quotePrefix="1" applyFont="1" applyFill="1" applyBorder="1" applyAlignment="1">
      <alignment horizontal="center" vertical="center"/>
    </xf>
    <xf numFmtId="0" fontId="19" fillId="7" borderId="30" xfId="0" quotePrefix="1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33" xfId="0" quotePrefix="1" applyFont="1" applyFill="1" applyBorder="1" applyAlignment="1">
      <alignment horizontal="center" vertical="center"/>
    </xf>
    <xf numFmtId="0" fontId="19" fillId="7" borderId="33" xfId="0" quotePrefix="1" applyFont="1" applyFill="1" applyBorder="1" applyAlignment="1">
      <alignment horizontal="center"/>
    </xf>
    <xf numFmtId="0" fontId="19" fillId="7" borderId="33" xfId="0" applyFont="1" applyFill="1" applyBorder="1" applyAlignment="1">
      <alignment horizontal="center" vertical="center"/>
    </xf>
    <xf numFmtId="0" fontId="6" fillId="7" borderId="23" xfId="3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167" fontId="19" fillId="0" borderId="26" xfId="0" applyNumberFormat="1" applyFont="1" applyBorder="1"/>
    <xf numFmtId="0" fontId="19" fillId="0" borderId="34" xfId="0" applyFont="1" applyBorder="1"/>
    <xf numFmtId="14" fontId="22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0" applyFont="1"/>
    <xf numFmtId="168" fontId="19" fillId="0" borderId="0" xfId="0" applyNumberFormat="1" applyFont="1"/>
    <xf numFmtId="0" fontId="19" fillId="0" borderId="15" xfId="0" applyFont="1" applyBorder="1"/>
    <xf numFmtId="14" fontId="19" fillId="0" borderId="0" xfId="0" applyNumberFormat="1" applyFont="1"/>
    <xf numFmtId="0" fontId="23" fillId="0" borderId="0" xfId="0" applyFont="1"/>
    <xf numFmtId="0" fontId="0" fillId="0" borderId="36" xfId="0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19" fillId="7" borderId="17" xfId="0" quotePrefix="1" applyFont="1" applyFill="1" applyBorder="1" applyAlignment="1">
      <alignment horizontal="center" vertical="center"/>
    </xf>
    <xf numFmtId="0" fontId="19" fillId="7" borderId="37" xfId="0" quotePrefix="1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7" borderId="39" xfId="0" quotePrefix="1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6" fillId="7" borderId="20" xfId="3" applyFont="1" applyFill="1" applyBorder="1" applyAlignment="1">
      <alignment horizontal="center" vertical="center"/>
    </xf>
    <xf numFmtId="0" fontId="0" fillId="0" borderId="25" xfId="0" applyBorder="1"/>
    <xf numFmtId="0" fontId="0" fillId="0" borderId="36" xfId="0" applyBorder="1"/>
    <xf numFmtId="0" fontId="0" fillId="0" borderId="19" xfId="0" applyBorder="1"/>
    <xf numFmtId="14" fontId="7" fillId="0" borderId="0" xfId="0" applyNumberFormat="1" applyFont="1" applyAlignment="1">
      <alignment horizontal="center"/>
    </xf>
    <xf numFmtId="0" fontId="0" fillId="0" borderId="40" xfId="0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19" fillId="7" borderId="42" xfId="0" quotePrefix="1" applyFont="1" applyFill="1" applyBorder="1" applyAlignment="1">
      <alignment horizontal="center" vertical="center"/>
    </xf>
    <xf numFmtId="0" fontId="19" fillId="7" borderId="43" xfId="0" quotePrefix="1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19" fillId="7" borderId="46" xfId="0" quotePrefix="1" applyFont="1" applyFill="1" applyBorder="1" applyAlignment="1">
      <alignment horizontal="center" vertical="center"/>
    </xf>
    <xf numFmtId="0" fontId="19" fillId="7" borderId="47" xfId="0" quotePrefix="1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 vertical="center"/>
    </xf>
    <xf numFmtId="0" fontId="6" fillId="7" borderId="24" xfId="3" applyFont="1" applyFill="1" applyBorder="1" applyAlignment="1">
      <alignment horizontal="center" vertical="center"/>
    </xf>
    <xf numFmtId="0" fontId="0" fillId="0" borderId="41" xfId="0" applyBorder="1"/>
    <xf numFmtId="0" fontId="0" fillId="0" borderId="40" xfId="0" applyBorder="1"/>
    <xf numFmtId="0" fontId="2" fillId="0" borderId="26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9" fillId="3" borderId="49" xfId="0" quotePrefix="1" applyFont="1" applyFill="1" applyBorder="1" applyAlignment="1">
      <alignment horizontal="center" vertical="center"/>
    </xf>
    <xf numFmtId="0" fontId="19" fillId="3" borderId="35" xfId="0" quotePrefix="1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49" xfId="0" quotePrefix="1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6" fillId="8" borderId="23" xfId="3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6" xfId="0" applyFont="1" applyBorder="1"/>
    <xf numFmtId="0" fontId="2" fillId="0" borderId="34" xfId="0" applyFont="1" applyBorder="1"/>
    <xf numFmtId="0" fontId="2" fillId="0" borderId="36" xfId="0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19" fillId="3" borderId="39" xfId="0" quotePrefix="1" applyFont="1" applyFill="1" applyBorder="1" applyAlignment="1">
      <alignment horizontal="center" vertical="center"/>
    </xf>
    <xf numFmtId="0" fontId="19" fillId="3" borderId="37" xfId="0" quotePrefix="1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39" xfId="0" quotePrefix="1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6" fillId="8" borderId="20" xfId="3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36" xfId="0" applyFont="1" applyBorder="1"/>
    <xf numFmtId="0" fontId="2" fillId="0" borderId="19" xfId="0" applyFont="1" applyBorder="1"/>
    <xf numFmtId="0" fontId="2" fillId="0" borderId="40" xfId="0" applyFont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19" fillId="3" borderId="52" xfId="0" quotePrefix="1" applyFont="1" applyFill="1" applyBorder="1" applyAlignment="1">
      <alignment horizontal="center" vertical="center"/>
    </xf>
    <xf numFmtId="0" fontId="19" fillId="3" borderId="48" xfId="0" quotePrefix="1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52" xfId="0" quotePrefix="1" applyFont="1" applyFill="1" applyBorder="1" applyAlignment="1">
      <alignment horizontal="center"/>
    </xf>
    <xf numFmtId="0" fontId="19" fillId="3" borderId="52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6" fillId="8" borderId="24" xfId="3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0" xfId="0" applyFont="1" applyBorder="1"/>
    <xf numFmtId="0" fontId="2" fillId="0" borderId="54" xfId="0" applyFont="1" applyBorder="1"/>
    <xf numFmtId="0" fontId="2" fillId="2" borderId="27" xfId="0" applyFont="1" applyFill="1" applyBorder="1" applyAlignment="1">
      <alignment horizontal="center"/>
    </xf>
    <xf numFmtId="0" fontId="19" fillId="2" borderId="49" xfId="0" quotePrefix="1" applyFont="1" applyFill="1" applyBorder="1" applyAlignment="1">
      <alignment horizontal="center" vertical="center"/>
    </xf>
    <xf numFmtId="0" fontId="19" fillId="2" borderId="35" xfId="0" quotePrefix="1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9" xfId="0" quotePrefix="1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19" fillId="2" borderId="52" xfId="0" quotePrefix="1" applyFont="1" applyFill="1" applyBorder="1" applyAlignment="1">
      <alignment horizontal="center" vertical="center"/>
    </xf>
    <xf numFmtId="0" fontId="19" fillId="2" borderId="48" xfId="0" quotePrefix="1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52" xfId="0" quotePrefix="1" applyFont="1" applyFill="1" applyBorder="1" applyAlignment="1">
      <alignment horizontal="center"/>
    </xf>
    <xf numFmtId="0" fontId="19" fillId="2" borderId="52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/>
    </xf>
    <xf numFmtId="0" fontId="19" fillId="7" borderId="49" xfId="0" quotePrefix="1" applyFont="1" applyFill="1" applyBorder="1" applyAlignment="1">
      <alignment horizontal="center" vertical="center"/>
    </xf>
    <xf numFmtId="0" fontId="19" fillId="7" borderId="35" xfId="0" quotePrefix="1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9" fillId="7" borderId="49" xfId="0" quotePrefix="1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7" borderId="39" xfId="0" quotePrefix="1" applyFont="1" applyFill="1" applyBorder="1" applyAlignment="1">
      <alignment horizontal="center"/>
    </xf>
    <xf numFmtId="16" fontId="7" fillId="0" borderId="0" xfId="0" quotePrefix="1" applyNumberFormat="1" applyFont="1"/>
    <xf numFmtId="0" fontId="2" fillId="7" borderId="41" xfId="0" applyFont="1" applyFill="1" applyBorder="1" applyAlignment="1">
      <alignment horizontal="center"/>
    </xf>
    <xf numFmtId="0" fontId="19" fillId="7" borderId="52" xfId="0" quotePrefix="1" applyFont="1" applyFill="1" applyBorder="1" applyAlignment="1">
      <alignment horizontal="center" vertical="center"/>
    </xf>
    <xf numFmtId="0" fontId="19" fillId="7" borderId="48" xfId="0" quotePrefix="1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9" fillId="7" borderId="52" xfId="0" quotePrefix="1" applyFont="1" applyFill="1" applyBorder="1" applyAlignment="1">
      <alignment horizontal="center"/>
    </xf>
    <xf numFmtId="0" fontId="19" fillId="7" borderId="52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9" fillId="3" borderId="46" xfId="0" quotePrefix="1" applyFont="1" applyFill="1" applyBorder="1" applyAlignment="1">
      <alignment horizontal="center" vertical="center"/>
    </xf>
    <xf numFmtId="0" fontId="19" fillId="3" borderId="43" xfId="0" quotePrefix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46" xfId="0" quotePrefix="1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 wrapText="1"/>
    </xf>
    <xf numFmtId="0" fontId="2" fillId="0" borderId="56" xfId="0" applyFont="1" applyBorder="1"/>
    <xf numFmtId="0" fontId="2" fillId="0" borderId="55" xfId="0" applyFont="1" applyBorder="1"/>
    <xf numFmtId="0" fontId="2" fillId="0" borderId="44" xfId="0" applyFont="1" applyBorder="1"/>
    <xf numFmtId="0" fontId="2" fillId="9" borderId="58" xfId="0" applyFont="1" applyFill="1" applyBorder="1" applyAlignment="1">
      <alignment horizontal="center"/>
    </xf>
    <xf numFmtId="0" fontId="19" fillId="9" borderId="59" xfId="0" quotePrefix="1" applyFont="1" applyFill="1" applyBorder="1" applyAlignment="1">
      <alignment horizontal="center" vertical="center"/>
    </xf>
    <xf numFmtId="0" fontId="19" fillId="9" borderId="35" xfId="0" quotePrefix="1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9" borderId="60" xfId="0" applyFont="1" applyFill="1" applyBorder="1" applyAlignment="1">
      <alignment horizontal="center" vertical="center"/>
    </xf>
    <xf numFmtId="0" fontId="19" fillId="9" borderId="49" xfId="0" quotePrefix="1" applyFont="1" applyFill="1" applyBorder="1" applyAlignment="1">
      <alignment horizontal="center" vertical="center"/>
    </xf>
    <xf numFmtId="0" fontId="19" fillId="9" borderId="49" xfId="0" quotePrefix="1" applyFont="1" applyFill="1" applyBorder="1" applyAlignment="1">
      <alignment horizontal="center"/>
    </xf>
    <xf numFmtId="0" fontId="19" fillId="9" borderId="49" xfId="0" applyFont="1" applyFill="1" applyBorder="1" applyAlignment="1">
      <alignment horizontal="center" vertical="center"/>
    </xf>
    <xf numFmtId="0" fontId="6" fillId="9" borderId="23" xfId="3" applyFont="1" applyFill="1" applyBorder="1" applyAlignment="1">
      <alignment horizontal="center" vertical="center" wrapText="1"/>
    </xf>
    <xf numFmtId="0" fontId="2" fillId="0" borderId="58" xfId="0" applyFont="1" applyBorder="1"/>
    <xf numFmtId="0" fontId="2" fillId="9" borderId="18" xfId="0" applyFont="1" applyFill="1" applyBorder="1" applyAlignment="1">
      <alignment horizontal="center"/>
    </xf>
    <xf numFmtId="0" fontId="19" fillId="9" borderId="17" xfId="0" quotePrefix="1" applyFont="1" applyFill="1" applyBorder="1" applyAlignment="1">
      <alignment horizontal="center" vertical="center"/>
    </xf>
    <xf numFmtId="0" fontId="19" fillId="9" borderId="37" xfId="0" quotePrefix="1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quotePrefix="1" applyFont="1" applyFill="1" applyBorder="1" applyAlignment="1">
      <alignment horizontal="center" vertical="center"/>
    </xf>
    <xf numFmtId="0" fontId="19" fillId="9" borderId="33" xfId="0" quotePrefix="1" applyFont="1" applyFill="1" applyBorder="1" applyAlignment="1">
      <alignment horizontal="center"/>
    </xf>
    <xf numFmtId="0" fontId="19" fillId="9" borderId="39" xfId="0" applyFont="1" applyFill="1" applyBorder="1" applyAlignment="1">
      <alignment horizontal="center" vertical="center"/>
    </xf>
    <xf numFmtId="0" fontId="6" fillId="9" borderId="20" xfId="3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9" borderId="61" xfId="0" applyFont="1" applyFill="1" applyBorder="1" applyAlignment="1">
      <alignment horizontal="center"/>
    </xf>
    <xf numFmtId="0" fontId="19" fillId="9" borderId="42" xfId="0" quotePrefix="1" applyFont="1" applyFill="1" applyBorder="1" applyAlignment="1">
      <alignment horizontal="center" vertical="center"/>
    </xf>
    <xf numFmtId="0" fontId="19" fillId="9" borderId="43" xfId="0" quotePrefix="1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/>
    </xf>
    <xf numFmtId="0" fontId="19" fillId="9" borderId="46" xfId="0" quotePrefix="1" applyFont="1" applyFill="1" applyBorder="1" applyAlignment="1">
      <alignment horizontal="center" vertical="center"/>
    </xf>
    <xf numFmtId="0" fontId="19" fillId="9" borderId="47" xfId="0" quotePrefix="1" applyFont="1" applyFill="1" applyBorder="1" applyAlignment="1">
      <alignment horizontal="center"/>
    </xf>
    <xf numFmtId="0" fontId="19" fillId="9" borderId="46" xfId="0" applyFont="1" applyFill="1" applyBorder="1" applyAlignment="1">
      <alignment horizontal="center" vertical="center"/>
    </xf>
    <xf numFmtId="0" fontId="2" fillId="0" borderId="61" xfId="0" applyFont="1" applyBorder="1"/>
    <xf numFmtId="0" fontId="2" fillId="0" borderId="28" xfId="0" applyFont="1" applyBorder="1" applyAlignment="1">
      <alignment horizontal="center"/>
    </xf>
    <xf numFmtId="0" fontId="19" fillId="9" borderId="46" xfId="0" quotePrefix="1" applyFont="1" applyFill="1" applyBorder="1" applyAlignment="1">
      <alignment horizontal="center"/>
    </xf>
    <xf numFmtId="0" fontId="2" fillId="9" borderId="62" xfId="0" applyFont="1" applyFill="1" applyBorder="1" applyAlignment="1">
      <alignment horizontal="center"/>
    </xf>
    <xf numFmtId="0" fontId="19" fillId="9" borderId="29" xfId="0" quotePrefix="1" applyFont="1" applyFill="1" applyBorder="1" applyAlignment="1">
      <alignment horizontal="center" vertical="center"/>
    </xf>
    <xf numFmtId="0" fontId="19" fillId="9" borderId="30" xfId="0" quotePrefix="1" applyFont="1" applyFill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9" fillId="9" borderId="33" xfId="0" quotePrefix="1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6" fillId="9" borderId="24" xfId="3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19" fillId="10" borderId="59" xfId="0" quotePrefix="1" applyFont="1" applyFill="1" applyBorder="1" applyAlignment="1">
      <alignment horizontal="center" vertical="center"/>
    </xf>
    <xf numFmtId="0" fontId="19" fillId="10" borderId="35" xfId="0" quotePrefix="1" applyFont="1" applyFill="1" applyBorder="1" applyAlignment="1">
      <alignment horizontal="center" vertical="center"/>
    </xf>
    <xf numFmtId="0" fontId="19" fillId="10" borderId="34" xfId="0" applyFont="1" applyFill="1" applyBorder="1" applyAlignment="1">
      <alignment horizontal="center" vertical="center"/>
    </xf>
    <xf numFmtId="0" fontId="19" fillId="10" borderId="60" xfId="0" applyFont="1" applyFill="1" applyBorder="1" applyAlignment="1">
      <alignment horizontal="center" vertical="center"/>
    </xf>
    <xf numFmtId="0" fontId="19" fillId="10" borderId="49" xfId="0" quotePrefix="1" applyFont="1" applyFill="1" applyBorder="1" applyAlignment="1">
      <alignment horizontal="center" vertical="center"/>
    </xf>
    <xf numFmtId="0" fontId="19" fillId="10" borderId="49" xfId="0" quotePrefix="1" applyFont="1" applyFill="1" applyBorder="1" applyAlignment="1">
      <alignment horizontal="center"/>
    </xf>
    <xf numFmtId="0" fontId="19" fillId="10" borderId="49" xfId="0" applyFont="1" applyFill="1" applyBorder="1" applyAlignment="1">
      <alignment horizontal="center" vertical="center"/>
    </xf>
    <xf numFmtId="0" fontId="6" fillId="5" borderId="23" xfId="3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19" fillId="10" borderId="17" xfId="0" quotePrefix="1" applyFont="1" applyFill="1" applyBorder="1" applyAlignment="1">
      <alignment horizontal="center" vertical="center"/>
    </xf>
    <xf numFmtId="0" fontId="19" fillId="10" borderId="37" xfId="0" quotePrefix="1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0" fontId="19" fillId="10" borderId="39" xfId="0" quotePrefix="1" applyFont="1" applyFill="1" applyBorder="1" applyAlignment="1">
      <alignment horizontal="center" vertical="center"/>
    </xf>
    <xf numFmtId="0" fontId="19" fillId="10" borderId="33" xfId="0" quotePrefix="1" applyFont="1" applyFill="1" applyBorder="1" applyAlignment="1">
      <alignment horizontal="center"/>
    </xf>
    <xf numFmtId="0" fontId="19" fillId="10" borderId="39" xfId="0" applyFont="1" applyFill="1" applyBorder="1" applyAlignment="1">
      <alignment horizontal="center" vertical="center"/>
    </xf>
    <xf numFmtId="0" fontId="6" fillId="5" borderId="20" xfId="3" applyFont="1" applyFill="1" applyBorder="1" applyAlignment="1">
      <alignment horizontal="center" vertical="center"/>
    </xf>
    <xf numFmtId="0" fontId="0" fillId="5" borderId="55" xfId="0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19" fillId="10" borderId="42" xfId="0" quotePrefix="1" applyFont="1" applyFill="1" applyBorder="1" applyAlignment="1">
      <alignment horizontal="center" vertical="center"/>
    </xf>
    <xf numFmtId="0" fontId="19" fillId="10" borderId="43" xfId="0" quotePrefix="1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5" xfId="0" applyFont="1" applyFill="1" applyBorder="1" applyAlignment="1">
      <alignment horizontal="center" vertical="center"/>
    </xf>
    <xf numFmtId="0" fontId="19" fillId="10" borderId="46" xfId="0" quotePrefix="1" applyFont="1" applyFill="1" applyBorder="1" applyAlignment="1">
      <alignment horizontal="center" vertical="center"/>
    </xf>
    <xf numFmtId="0" fontId="19" fillId="10" borderId="47" xfId="0" quotePrefix="1" applyFont="1" applyFill="1" applyBorder="1" applyAlignment="1">
      <alignment horizontal="center"/>
    </xf>
    <xf numFmtId="0" fontId="19" fillId="10" borderId="46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9" fillId="11" borderId="29" xfId="0" quotePrefix="1" applyFont="1" applyFill="1" applyBorder="1" applyAlignment="1">
      <alignment horizontal="center" vertical="center"/>
    </xf>
    <xf numFmtId="0" fontId="19" fillId="11" borderId="30" xfId="0" quotePrefix="1" applyFont="1" applyFill="1" applyBorder="1" applyAlignment="1">
      <alignment horizontal="center" vertical="center"/>
    </xf>
    <xf numFmtId="0" fontId="19" fillId="11" borderId="31" xfId="0" applyFont="1" applyFill="1" applyBorder="1" applyAlignment="1">
      <alignment horizontal="center" vertical="center"/>
    </xf>
    <xf numFmtId="0" fontId="19" fillId="11" borderId="32" xfId="0" applyFont="1" applyFill="1" applyBorder="1" applyAlignment="1">
      <alignment horizontal="center" vertical="center"/>
    </xf>
    <xf numFmtId="0" fontId="19" fillId="11" borderId="33" xfId="0" quotePrefix="1" applyFont="1" applyFill="1" applyBorder="1" applyAlignment="1">
      <alignment horizontal="center" vertical="center"/>
    </xf>
    <xf numFmtId="0" fontId="19" fillId="11" borderId="33" xfId="0" quotePrefix="1" applyFont="1" applyFill="1" applyBorder="1" applyAlignment="1">
      <alignment horizontal="center"/>
    </xf>
    <xf numFmtId="0" fontId="19" fillId="11" borderId="33" xfId="0" applyFont="1" applyFill="1" applyBorder="1" applyAlignment="1">
      <alignment horizontal="center" vertical="center"/>
    </xf>
    <xf numFmtId="0" fontId="6" fillId="11" borderId="20" xfId="3" applyFont="1" applyFill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19" fillId="11" borderId="17" xfId="0" quotePrefix="1" applyFont="1" applyFill="1" applyBorder="1" applyAlignment="1">
      <alignment horizontal="center" vertical="center"/>
    </xf>
    <xf numFmtId="0" fontId="19" fillId="11" borderId="37" xfId="0" quotePrefix="1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11" borderId="39" xfId="0" quotePrefix="1" applyFont="1" applyFill="1" applyBorder="1" applyAlignment="1">
      <alignment horizontal="center" vertical="center"/>
    </xf>
    <xf numFmtId="0" fontId="19" fillId="11" borderId="39" xfId="0" applyFont="1" applyFill="1" applyBorder="1" applyAlignment="1">
      <alignment horizontal="center" vertical="center"/>
    </xf>
    <xf numFmtId="0" fontId="0" fillId="0" borderId="11" xfId="0" applyBorder="1"/>
    <xf numFmtId="169" fontId="7" fillId="0" borderId="0" xfId="0" applyNumberFormat="1" applyFont="1"/>
    <xf numFmtId="170" fontId="6" fillId="0" borderId="0" xfId="0" applyNumberFormat="1" applyFont="1"/>
    <xf numFmtId="0" fontId="0" fillId="0" borderId="12" xfId="0" applyBorder="1"/>
    <xf numFmtId="0" fontId="0" fillId="0" borderId="8" xfId="0" applyBorder="1"/>
    <xf numFmtId="169" fontId="0" fillId="0" borderId="8" xfId="0" applyNumberFormat="1" applyBorder="1"/>
    <xf numFmtId="0" fontId="0" fillId="0" borderId="14" xfId="0" applyBorder="1"/>
    <xf numFmtId="169" fontId="0" fillId="0" borderId="0" xfId="0" applyNumberFormat="1"/>
    <xf numFmtId="0" fontId="6" fillId="5" borderId="24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 applyAlignment="1" applyProtection="1">
      <alignment horizontal="center"/>
    </xf>
    <xf numFmtId="0" fontId="1" fillId="0" borderId="34" xfId="0" applyFont="1" applyBorder="1"/>
    <xf numFmtId="0" fontId="2" fillId="0" borderId="59" xfId="0" applyFont="1" applyBorder="1"/>
    <xf numFmtId="0" fontId="2" fillId="0" borderId="17" xfId="0" applyFont="1" applyBorder="1"/>
    <xf numFmtId="0" fontId="2" fillId="0" borderId="42" xfId="0" applyFont="1" applyBorder="1"/>
    <xf numFmtId="0" fontId="2" fillId="0" borderId="31" xfId="0" applyFont="1" applyBorder="1"/>
    <xf numFmtId="0" fontId="1" fillId="0" borderId="26" xfId="0" applyFont="1" applyBorder="1"/>
    <xf numFmtId="0" fontId="1" fillId="0" borderId="36" xfId="0" applyFont="1" applyBorder="1"/>
    <xf numFmtId="0" fontId="1" fillId="0" borderId="55" xfId="0" applyFont="1" applyBorder="1"/>
    <xf numFmtId="0" fontId="1" fillId="0" borderId="19" xfId="0" applyFont="1" applyBorder="1"/>
    <xf numFmtId="0" fontId="1" fillId="0" borderId="54" xfId="0" applyFont="1" applyBorder="1"/>
    <xf numFmtId="0" fontId="0" fillId="13" borderId="0" xfId="0" applyFill="1"/>
    <xf numFmtId="9" fontId="7" fillId="14" borderId="0" xfId="0" applyNumberFormat="1" applyFont="1" applyFill="1"/>
    <xf numFmtId="9" fontId="7" fillId="14" borderId="0" xfId="2" applyFont="1" applyFill="1"/>
    <xf numFmtId="0" fontId="0" fillId="15" borderId="0" xfId="0" applyFill="1"/>
    <xf numFmtId="0" fontId="6" fillId="15" borderId="0" xfId="0" applyFont="1" applyFill="1"/>
    <xf numFmtId="0" fontId="7" fillId="15" borderId="0" xfId="0" applyFont="1" applyFill="1"/>
    <xf numFmtId="14" fontId="13" fillId="15" borderId="0" xfId="0" quotePrefix="1" applyNumberFormat="1" applyFont="1" applyFill="1" applyAlignment="1">
      <alignment horizontal="center"/>
    </xf>
    <xf numFmtId="0" fontId="0" fillId="15" borderId="19" xfId="0" applyFill="1" applyBorder="1"/>
    <xf numFmtId="0" fontId="0" fillId="16" borderId="0" xfId="0" applyFill="1"/>
    <xf numFmtId="0" fontId="0" fillId="17" borderId="0" xfId="0" applyFill="1"/>
    <xf numFmtId="14" fontId="8" fillId="3" borderId="7" xfId="0" quotePrefix="1" applyNumberFormat="1" applyFont="1" applyFill="1" applyBorder="1" applyAlignment="1">
      <alignment horizontal="center"/>
    </xf>
    <xf numFmtId="14" fontId="8" fillId="3" borderId="8" xfId="0" quotePrefix="1" applyNumberFormat="1" applyFont="1" applyFill="1" applyBorder="1" applyAlignment="1">
      <alignment horizontal="center"/>
    </xf>
    <xf numFmtId="164" fontId="11" fillId="4" borderId="9" xfId="1" quotePrefix="1" applyNumberFormat="1" applyFont="1" applyFill="1" applyBorder="1" applyAlignment="1" applyProtection="1">
      <alignment horizontal="center"/>
    </xf>
    <xf numFmtId="164" fontId="11" fillId="4" borderId="4" xfId="1" quotePrefix="1" applyNumberFormat="1" applyFont="1" applyFill="1" applyBorder="1" applyAlignment="1" applyProtection="1">
      <alignment horizontal="center"/>
    </xf>
    <xf numFmtId="164" fontId="11" fillId="4" borderId="5" xfId="1" quotePrefix="1" applyNumberFormat="1" applyFont="1" applyFill="1" applyBorder="1" applyAlignment="1" applyProtection="1">
      <alignment horizontal="center"/>
    </xf>
    <xf numFmtId="9" fontId="11" fillId="4" borderId="10" xfId="2" applyFont="1" applyFill="1" applyBorder="1" applyAlignment="1" applyProtection="1">
      <alignment horizontal="center"/>
    </xf>
    <xf numFmtId="9" fontId="11" fillId="4" borderId="4" xfId="2" applyFont="1" applyFill="1" applyBorder="1" applyAlignment="1" applyProtection="1">
      <alignment horizontal="center"/>
    </xf>
    <xf numFmtId="9" fontId="11" fillId="4" borderId="11" xfId="2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5" fillId="12" borderId="1" xfId="0" applyNumberFormat="1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9" fontId="10" fillId="3" borderId="6" xfId="2" applyFont="1" applyFill="1" applyBorder="1" applyAlignment="1" applyProtection="1">
      <alignment horizontal="center" vertical="center"/>
    </xf>
    <xf numFmtId="165" fontId="12" fillId="3" borderId="9" xfId="1" applyNumberFormat="1" applyFont="1" applyFill="1" applyBorder="1" applyAlignment="1" applyProtection="1">
      <alignment horizontal="center" vertical="center"/>
    </xf>
    <xf numFmtId="165" fontId="12" fillId="3" borderId="4" xfId="1" applyNumberFormat="1" applyFont="1" applyFill="1" applyBorder="1" applyAlignment="1" applyProtection="1">
      <alignment horizontal="center" vertical="center"/>
    </xf>
    <xf numFmtId="165" fontId="12" fillId="3" borderId="15" xfId="1" applyNumberFormat="1" applyFont="1" applyFill="1" applyBorder="1" applyAlignment="1" applyProtection="1">
      <alignment horizontal="center" vertical="center"/>
    </xf>
    <xf numFmtId="165" fontId="12" fillId="3" borderId="0" xfId="1" applyNumberFormat="1" applyFont="1" applyFill="1" applyBorder="1" applyAlignment="1" applyProtection="1">
      <alignment horizontal="center" vertical="center"/>
    </xf>
    <xf numFmtId="165" fontId="12" fillId="3" borderId="16" xfId="1" applyNumberFormat="1" applyFont="1" applyFill="1" applyBorder="1" applyAlignment="1" applyProtection="1">
      <alignment horizontal="center" vertical="center"/>
    </xf>
    <xf numFmtId="165" fontId="12" fillId="3" borderId="12" xfId="1" applyNumberFormat="1" applyFont="1" applyFill="1" applyBorder="1" applyAlignment="1" applyProtection="1">
      <alignment horizontal="center" vertical="center"/>
    </xf>
    <xf numFmtId="165" fontId="12" fillId="3" borderId="8" xfId="1" applyNumberFormat="1" applyFont="1" applyFill="1" applyBorder="1" applyAlignment="1" applyProtection="1">
      <alignment horizontal="center" vertical="center"/>
    </xf>
    <xf numFmtId="165" fontId="12" fillId="3" borderId="14" xfId="1" applyNumberFormat="1" applyFont="1" applyFill="1" applyBorder="1" applyAlignment="1" applyProtection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9" fontId="3" fillId="4" borderId="7" xfId="2" applyFont="1" applyFill="1" applyBorder="1" applyAlignment="1" applyProtection="1">
      <alignment horizontal="center"/>
    </xf>
    <xf numFmtId="9" fontId="3" fillId="4" borderId="8" xfId="2" applyFont="1" applyFill="1" applyBorder="1" applyAlignment="1" applyProtection="1">
      <alignment horizontal="center"/>
    </xf>
    <xf numFmtId="9" fontId="3" fillId="4" borderId="14" xfId="2" applyFont="1" applyFill="1" applyBorder="1" applyAlignment="1" applyProtection="1">
      <alignment horizontal="center"/>
    </xf>
    <xf numFmtId="0" fontId="16" fillId="15" borderId="17" xfId="0" applyFont="1" applyFill="1" applyBorder="1" applyAlignment="1">
      <alignment horizontal="center"/>
    </xf>
    <xf numFmtId="0" fontId="16" fillId="15" borderId="18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9" fontId="9" fillId="5" borderId="15" xfId="2" applyFont="1" applyFill="1" applyBorder="1" applyAlignment="1" applyProtection="1">
      <alignment horizontal="center" vertical="center" wrapText="1"/>
    </xf>
    <xf numFmtId="9" fontId="9" fillId="5" borderId="12" xfId="2" applyFont="1" applyFill="1" applyBorder="1" applyAlignment="1" applyProtection="1">
      <alignment horizontal="center" vertical="center" wrapText="1"/>
    </xf>
    <xf numFmtId="0" fontId="17" fillId="3" borderId="25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71" fontId="28" fillId="3" borderId="9" xfId="3" applyNumberFormat="1" applyFont="1" applyFill="1" applyBorder="1" applyAlignment="1">
      <alignment horizontal="center"/>
    </xf>
    <xf numFmtId="171" fontId="28" fillId="3" borderId="11" xfId="3" applyNumberFormat="1" applyFont="1" applyFill="1" applyBorder="1" applyAlignment="1">
      <alignment horizontal="center"/>
    </xf>
    <xf numFmtId="0" fontId="25" fillId="3" borderId="15" xfId="3" applyFont="1" applyFill="1" applyBorder="1" applyAlignment="1">
      <alignment horizontal="center"/>
    </xf>
    <xf numFmtId="0" fontId="25" fillId="3" borderId="16" xfId="3" applyFont="1" applyFill="1" applyBorder="1" applyAlignment="1">
      <alignment horizontal="center"/>
    </xf>
    <xf numFmtId="0" fontId="25" fillId="3" borderId="12" xfId="3" applyFont="1" applyFill="1" applyBorder="1" applyAlignment="1">
      <alignment horizontal="center"/>
    </xf>
    <xf numFmtId="0" fontId="25" fillId="3" borderId="14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5 2" xfId="3" xr:uid="{A0E463A9-240D-497D-8020-F5EB2EA39AF6}"/>
    <cellStyle name="Percent" xfId="2" builtinId="5"/>
  </cellStyles>
  <dxfs count="4">
    <dxf>
      <font>
        <color theme="4" tint="-0.24994659260841701"/>
      </font>
      <fill>
        <patternFill>
          <bgColor theme="4" tint="-0.24994659260841701"/>
        </patternFill>
      </fill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2060"/>
        </patternFill>
      </fill>
    </dxf>
  </dxfs>
  <tableStyles count="2" defaultTableStyle="TableStyleMedium2" defaultPivotStyle="PivotStyleLight16">
    <tableStyle name="PivotTable Style 1" table="0" count="2" xr9:uid="{5436163B-8CD2-4402-BC11-0BCD407F2AFC}">
      <tableStyleElement type="pageFieldLabels" dxfId="3"/>
      <tableStyleElement type="pageFieldValues" dxfId="2"/>
    </tableStyle>
    <tableStyle name="Slicer Style 1" pivot="0" table="0" count="5" xr9:uid="{8010CD97-A3E3-4836-9682-B2B717C8D3B8}">
      <tableStyleElement type="wholeTable" dxfId="1"/>
    </tableStyle>
  </tableStyles>
  <extLst>
    <ext xmlns:x14="http://schemas.microsoft.com/office/spreadsheetml/2009/9/main" uri="{46F421CA-312F-682f-3DD2-61675219B42D}">
      <x14:dxfs count="4">
        <dxf>
          <fill>
            <patternFill>
              <bgColor theme="0" tint="-0.14996795556505021"/>
            </patternFill>
          </fill>
          <border>
            <left style="thick">
              <color theme="0" tint="-0.34998626667073579"/>
            </left>
            <right style="thick">
              <color theme="0" tint="-0.34998626667073579"/>
            </right>
            <top style="thick">
              <color theme="0" tint="-0.34998626667073579"/>
            </top>
            <bottom style="thick">
              <color theme="0" tint="-0.34998626667073579"/>
            </bottom>
          </border>
        </dxf>
        <dxf>
          <font>
            <color rgb="FFC00000"/>
          </font>
          <fill>
            <patternFill>
              <bgColor theme="0" tint="-0.14996795556505021"/>
            </patternFill>
          </fill>
          <border>
            <left style="thick">
              <color theme="0" tint="-0.24994659260841701"/>
            </left>
            <right style="thick">
              <color theme="0" tint="-0.24994659260841701"/>
            </right>
            <top style="thick">
              <color theme="0" tint="-0.24994659260841701"/>
            </top>
            <bottom style="thick">
              <color theme="0" tint="-0.24994659260841701"/>
            </bottom>
          </border>
        </dxf>
        <dxf>
          <font>
            <b/>
            <i val="0"/>
          </font>
          <fill>
            <patternFill>
              <bgColor rgb="FF00B0F0"/>
            </patternFill>
          </fill>
          <border>
            <left style="thick">
              <color theme="4" tint="-0.499984740745262"/>
            </left>
            <right style="thick">
              <color theme="4" tint="-0.499984740745262"/>
            </right>
            <top style="thick">
              <color theme="4" tint="-0.499984740745262"/>
            </top>
            <bottom style="thick">
              <color theme="4" tint="-0.499984740745262"/>
            </bottom>
          </border>
        </dxf>
        <dxf>
          <fill>
            <patternFill>
              <fgColor auto="1"/>
              <bgColor theme="8" tint="0.79998168889431442"/>
            </patternFill>
          </fill>
          <border>
            <left style="thick">
              <color theme="3" tint="-0.499984740745262"/>
            </left>
            <right style="thick">
              <color theme="3" tint="-0.499984740745262"/>
            </right>
            <top style="thick">
              <color theme="3" tint="-0.499984740745262"/>
            </top>
            <bottom style="thick">
              <color theme="3" tint="-0.499984740745262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"/>
          <c:y val="0.10185185185185185"/>
          <c:w val="0.53888888888888886"/>
          <c:h val="0.89814814814814814"/>
        </c:manualLayout>
      </c:layout>
      <c:doughnut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E8-4F2B-8E15-7C8D4D5C629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E8-4F2B-8E15-7C8D4D5C6293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E8-4F2B-8E15-7C8D4D5C6293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E8-4F2B-8E15-7C8D4D5C6293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E8-4F2B-8E15-7C8D4D5C6293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E8-4F2B-8E15-7C8D4D5C6293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E8-4F2B-8E15-7C8D4D5C6293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E8-4F2B-8E15-7C8D4D5C6293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E8-4F2B-8E15-7C8D4D5C6293}"/>
              </c:ext>
            </c:extLst>
          </c:dPt>
          <c:dPt>
            <c:idx val="9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E8-4F2B-8E15-7C8D4D5C6293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0E8-4F2B-8E15-7C8D4D5C6293}"/>
              </c:ext>
            </c:extLst>
          </c:dPt>
          <c:dPt>
            <c:idx val="1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0E8-4F2B-8E15-7C8D4D5C6293}"/>
              </c:ext>
            </c:extLst>
          </c:dPt>
          <c:dPt>
            <c:idx val="1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E8-4F2B-8E15-7C8D4D5C6293}"/>
              </c:ext>
            </c:extLst>
          </c:dPt>
          <c:dPt>
            <c:idx val="1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E8-4F2B-8E15-7C8D4D5C6293}"/>
              </c:ext>
            </c:extLst>
          </c:dPt>
          <c:dPt>
            <c:idx val="14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E8-4F2B-8E15-7C8D4D5C6293}"/>
              </c:ext>
            </c:extLst>
          </c:dPt>
          <c:dPt>
            <c:idx val="15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0E8-4F2B-8E15-7C8D4D5C6293}"/>
              </c:ext>
            </c:extLst>
          </c:dPt>
          <c:dPt>
            <c:idx val="16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0E8-4F2B-8E15-7C8D4D5C6293}"/>
              </c:ext>
            </c:extLst>
          </c:dPt>
          <c:dPt>
            <c:idx val="17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0E8-4F2B-8E15-7C8D4D5C6293}"/>
              </c:ext>
            </c:extLst>
          </c:dPt>
          <c:dPt>
            <c:idx val="18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0E8-4F2B-8E15-7C8D4D5C6293}"/>
              </c:ext>
            </c:extLst>
          </c:dPt>
          <c:val>
            <c:numLit>
              <c:formatCode>General</c:formatCode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6-10E8-4F2B-8E15-7C8D4D5C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tx>
            <c:strRef>
              <c:f>'Digital Life Span'!$BP$2</c:f>
              <c:strCache>
                <c:ptCount val="1"/>
                <c:pt idx="0">
                  <c:v>Weeks Gone: 294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bg1">
                  <a:alpha val="14000"/>
                </a:schemeClr>
              </a:solidFill>
              <a:ln w="19050">
                <a:solidFill>
                  <a:schemeClr val="bg2">
                    <a:lumMod val="10000"/>
                    <a:alpha val="79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10E8-4F2B-8E15-7C8D4D5C6293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 prstMaterial="matte">
                <a:bevelT w="63500" h="63500" prst="artDeco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10E8-4F2B-8E15-7C8D4D5C6293}"/>
              </c:ext>
            </c:extLst>
          </c:dPt>
          <c:val>
            <c:numRef>
              <c:f>'Digital Life Span'!$BQ$2:$BR$2</c:f>
              <c:numCache>
                <c:formatCode>0%</c:formatCode>
                <c:ptCount val="2"/>
                <c:pt idx="0">
                  <c:v>6.23931623931624E-2</c:v>
                </c:pt>
                <c:pt idx="1">
                  <c:v>0.93760683760683761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0E8-4F2B-8E15-7C8D4D5C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"/>
          <c:y val="0.10185185185185185"/>
          <c:w val="0.53888888888888886"/>
          <c:h val="0.89814814814814814"/>
        </c:manualLayout>
      </c:layout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F8-44B2-BC60-863907A0488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F8-44B2-BC60-863907A04889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F8-44B2-BC60-863907A0488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F8-44B2-BC60-863907A04889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F8-44B2-BC60-863907A04889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F8-44B2-BC60-863907A04889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F8-44B2-BC60-863907A04889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F8-44B2-BC60-863907A04889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F8-44B2-BC60-863907A04889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CF8-44B2-BC60-863907A04889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CF8-44B2-BC60-863907A04889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CF8-44B2-BC60-863907A04889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CF8-44B2-BC60-863907A04889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CF8-44B2-BC60-863907A04889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F8-44B2-BC60-863907A04889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CF8-44B2-BC60-863907A04889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CF8-44B2-BC60-863907A04889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CF8-44B2-BC60-863907A04889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CF8-44B2-BC60-863907A04889}"/>
              </c:ext>
            </c:extLst>
          </c:dPt>
          <c:val>
            <c:numLit>
              <c:formatCode>General</c:formatCode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6-FCF8-44B2-BC60-863907A0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doughnutChart>
        <c:varyColors val="1"/>
        <c:ser>
          <c:idx val="1"/>
          <c:order val="1"/>
          <c:tx>
            <c:strRef>
              <c:f>'Digital Life Span'!$BP$1</c:f>
              <c:strCache>
                <c:ptCount val="1"/>
                <c:pt idx="0">
                  <c:v>Weeks Left: 4,140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CF8-44B2-BC60-863907A0488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bg2">
                    <a:lumMod val="10000"/>
                    <a:alpha val="80000"/>
                  </a:schemeClr>
                </a:solidFill>
              </a:ln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A-FCF8-44B2-BC60-863907A04889}"/>
              </c:ext>
            </c:extLst>
          </c:dPt>
          <c:val>
            <c:numRef>
              <c:f>'Digital Life Span'!$BQ$1:$BR$1</c:f>
              <c:numCache>
                <c:formatCode>0%</c:formatCode>
                <c:ptCount val="2"/>
                <c:pt idx="0">
                  <c:v>0.93760683760683605</c:v>
                </c:pt>
                <c:pt idx="1">
                  <c:v>6.2393162393163948E-2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FCF8-44B2-BC60-863907A0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755</xdr:colOff>
      <xdr:row>0</xdr:row>
      <xdr:rowOff>35380</xdr:rowOff>
    </xdr:from>
    <xdr:to>
      <xdr:col>35</xdr:col>
      <xdr:colOff>22678</xdr:colOff>
      <xdr:row>2</xdr:row>
      <xdr:rowOff>143631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B95C5E-7977-40B5-B1C9-761194A9DFB7}"/>
            </a:ext>
          </a:extLst>
        </xdr:cNvPr>
        <xdr:cNvSpPr txBox="1"/>
      </xdr:nvSpPr>
      <xdr:spPr>
        <a:xfrm>
          <a:off x="4496555" y="35380"/>
          <a:ext cx="2568273" cy="69562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Enter Date of Birth Here </a:t>
          </a:r>
        </a:p>
        <a:p>
          <a:r>
            <a:rPr lang="en-US" sz="1800" b="1"/>
            <a:t>format:</a:t>
          </a:r>
          <a:r>
            <a:rPr lang="en-US" sz="1800" b="1" baseline="0"/>
            <a:t> "mm/dd/yyyy"</a:t>
          </a:r>
          <a:endParaRPr lang="en-US" sz="1800" b="1"/>
        </a:p>
      </xdr:txBody>
    </xdr:sp>
    <xdr:clientData/>
  </xdr:twoCellAnchor>
  <xdr:twoCellAnchor>
    <xdr:from>
      <xdr:col>14</xdr:col>
      <xdr:colOff>47322</xdr:colOff>
      <xdr:row>0</xdr:row>
      <xdr:rowOff>0</xdr:rowOff>
    </xdr:from>
    <xdr:to>
      <xdr:col>19</xdr:col>
      <xdr:colOff>142475</xdr:colOff>
      <xdr:row>1</xdr:row>
      <xdr:rowOff>147628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E5322B8A-8559-442B-8567-03BD0EEE7799}"/>
            </a:ext>
          </a:extLst>
        </xdr:cNvPr>
        <xdr:cNvSpPr/>
      </xdr:nvSpPr>
      <xdr:spPr>
        <a:xfrm>
          <a:off x="3527122" y="0"/>
          <a:ext cx="952403" cy="47782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136097</xdr:colOff>
      <xdr:row>0</xdr:row>
      <xdr:rowOff>0</xdr:rowOff>
    </xdr:from>
    <xdr:to>
      <xdr:col>56</xdr:col>
      <xdr:colOff>180384</xdr:colOff>
      <xdr:row>6</xdr:row>
      <xdr:rowOff>11159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4C0D0A82-70CA-2B35-0228-DF815577131A}"/>
            </a:ext>
          </a:extLst>
        </xdr:cNvPr>
        <xdr:cNvGrpSpPr/>
      </xdr:nvGrpSpPr>
      <xdr:grpSpPr>
        <a:xfrm>
          <a:off x="7517972" y="0"/>
          <a:ext cx="3305012" cy="1065259"/>
          <a:chOff x="7434906" y="0"/>
          <a:chExt cx="3101136" cy="1066583"/>
        </a:xfrm>
      </xdr:grpSpPr>
      <xdr:grpSp>
        <xdr:nvGrpSpPr>
          <xdr:cNvPr id="11" name="Group 59">
            <a:extLst>
              <a:ext uri="{FF2B5EF4-FFF2-40B4-BE49-F238E27FC236}">
                <a16:creationId xmlns:a16="http://schemas.microsoft.com/office/drawing/2014/main" id="{EB86E5F1-9343-923B-5044-CEA26C281592}"/>
              </a:ext>
            </a:extLst>
          </xdr:cNvPr>
          <xdr:cNvGrpSpPr/>
        </xdr:nvGrpSpPr>
        <xdr:grpSpPr>
          <a:xfrm>
            <a:off x="7434906" y="47478"/>
            <a:ext cx="1688194" cy="1019105"/>
            <a:chOff x="9191487" y="2350854"/>
            <a:chExt cx="837995" cy="649775"/>
          </a:xfrm>
        </xdr:grpSpPr>
        <xdr:graphicFrame macro="">
          <xdr:nvGraphicFramePr>
            <xdr:cNvPr id="13" name="Chart 42">
              <a:extLst>
                <a:ext uri="{FF2B5EF4-FFF2-40B4-BE49-F238E27FC236}">
                  <a16:creationId xmlns:a16="http://schemas.microsoft.com/office/drawing/2014/main" id="{5EEC45B1-5B32-20E6-5232-E0BFE3AF4C72}"/>
                </a:ext>
              </a:extLst>
            </xdr:cNvPr>
            <xdr:cNvGraphicFramePr>
              <a:graphicFrameLocks/>
            </xdr:cNvGraphicFramePr>
          </xdr:nvGraphicFramePr>
          <xdr:xfrm>
            <a:off x="9191487" y="2350854"/>
            <a:ext cx="837995" cy="5434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BP$2">
          <xdr:nvSpPr>
            <xdr:cNvPr id="14" name="TextBox 57">
              <a:extLst>
                <a:ext uri="{FF2B5EF4-FFF2-40B4-BE49-F238E27FC236}">
                  <a16:creationId xmlns:a16="http://schemas.microsoft.com/office/drawing/2014/main" id="{5D9E26F7-DB07-7C76-37AD-48547B953DD5}"/>
                </a:ext>
              </a:extLst>
            </xdr:cNvPr>
            <xdr:cNvSpPr txBox="1"/>
          </xdr:nvSpPr>
          <xdr:spPr>
            <a:xfrm>
              <a:off x="9256421" y="2901401"/>
              <a:ext cx="658218" cy="99228"/>
            </a:xfrm>
            <a:prstGeom prst="rect">
              <a:avLst/>
            </a:prstGeom>
            <a:solidFill>
              <a:schemeClr val="accent5">
                <a:lumMod val="50000"/>
              </a:schemeClr>
            </a:solidFill>
            <a:ln w="9525" cmpd="sng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7B81DAA-03FC-4A73-BF2A-06F7296EAFDC}" type="TxLink">
                <a:rPr lang="en-US" sz="1000" b="0" i="0" u="none" strike="noStrike">
                  <a:solidFill>
                    <a:srgbClr val="FFFFFF"/>
                  </a:solidFill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pPr algn="ctr"/>
                <a:t>Weeks Gone: 294</a:t>
              </a:fld>
              <a:endParaRPr lang="en-US" sz="1000" b="1">
                <a:solidFill>
                  <a:schemeClr val="bg1">
                    <a:lumMod val="9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sp macro="" textlink="$BQ$2">
        <xdr:nvSpPr>
          <xdr:cNvPr id="12" name="TextBox 105">
            <a:extLst>
              <a:ext uri="{FF2B5EF4-FFF2-40B4-BE49-F238E27FC236}">
                <a16:creationId xmlns:a16="http://schemas.microsoft.com/office/drawing/2014/main" id="{6E07511F-B88E-0240-8F2F-990A02782C07}"/>
              </a:ext>
            </a:extLst>
          </xdr:cNvPr>
          <xdr:cNvSpPr txBox="1"/>
        </xdr:nvSpPr>
        <xdr:spPr>
          <a:xfrm>
            <a:off x="7699565" y="22276"/>
            <a:ext cx="1152551" cy="945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103B362-7634-4033-879B-63675905C1FD}" type="TxLink">
              <a:rPr lang="en-US" sz="1400" b="1" i="0" u="none" strike="noStrike">
                <a:solidFill>
                  <a:srgbClr val="FFFFFF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rPr>
              <a:pPr algn="ctr"/>
              <a:t>6%</a:t>
            </a:fld>
            <a:endParaRPr lang="en-US" sz="14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D86C982E-8376-4EFE-83D3-4860E31F4A1D}"/>
              </a:ext>
            </a:extLst>
          </xdr:cNvPr>
          <xdr:cNvGrpSpPr/>
        </xdr:nvGrpSpPr>
        <xdr:grpSpPr>
          <a:xfrm>
            <a:off x="8905412" y="0"/>
            <a:ext cx="1630630" cy="1058637"/>
            <a:chOff x="5527634" y="1529564"/>
            <a:chExt cx="4954418" cy="4285810"/>
          </a:xfrm>
        </xdr:grpSpPr>
        <xdr:grpSp>
          <xdr:nvGrpSpPr>
            <xdr:cNvPr id="16" name="Group 58">
              <a:extLst>
                <a:ext uri="{FF2B5EF4-FFF2-40B4-BE49-F238E27FC236}">
                  <a16:creationId xmlns:a16="http://schemas.microsoft.com/office/drawing/2014/main" id="{403C5402-B529-9CAE-0123-C570DAD26CD0}"/>
                </a:ext>
              </a:extLst>
            </xdr:cNvPr>
            <xdr:cNvGrpSpPr/>
          </xdr:nvGrpSpPr>
          <xdr:grpSpPr>
            <a:xfrm>
              <a:off x="5527634" y="1529564"/>
              <a:ext cx="4954418" cy="4285810"/>
              <a:chOff x="7139128" y="2185042"/>
              <a:chExt cx="2369818" cy="2191982"/>
            </a:xfrm>
          </xdr:grpSpPr>
          <xdr:graphicFrame macro="">
            <xdr:nvGraphicFramePr>
              <xdr:cNvPr id="18" name="Chart 38">
                <a:extLst>
                  <a:ext uri="{FF2B5EF4-FFF2-40B4-BE49-F238E27FC236}">
                    <a16:creationId xmlns:a16="http://schemas.microsoft.com/office/drawing/2014/main" id="{FD2620D7-98D4-F9E6-08F8-C25CAF32B34E}"/>
                  </a:ext>
                </a:extLst>
              </xdr:cNvPr>
              <xdr:cNvGraphicFramePr/>
            </xdr:nvGraphicFramePr>
            <xdr:xfrm>
              <a:off x="7139128" y="2185042"/>
              <a:ext cx="2369818" cy="184169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$BP$1">
            <xdr:nvSpPr>
              <xdr:cNvPr id="19" name="TextBox 56">
                <a:extLst>
                  <a:ext uri="{FF2B5EF4-FFF2-40B4-BE49-F238E27FC236}">
                    <a16:creationId xmlns:a16="http://schemas.microsoft.com/office/drawing/2014/main" id="{5BCEFAEC-A505-E10A-F3B6-1144DBFF2BBC}"/>
                  </a:ext>
                </a:extLst>
              </xdr:cNvPr>
              <xdr:cNvSpPr txBox="1"/>
            </xdr:nvSpPr>
            <xdr:spPr>
              <a:xfrm>
                <a:off x="7457558" y="4046324"/>
                <a:ext cx="1799658" cy="330700"/>
              </a:xfrm>
              <a:prstGeom prst="rect">
                <a:avLst/>
              </a:prstGeom>
              <a:solidFill>
                <a:srgbClr val="0070C0"/>
              </a:solidFill>
              <a:ln w="38100" cmpd="sng">
                <a:solidFill>
                  <a:schemeClr val="accent1">
                    <a:lumMod val="75000"/>
                  </a:schemeClr>
                </a:soli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fld id="{947DE8BA-9605-4B0B-A2CF-09BA2FFB5DE7}" type="TxLink">
                  <a:rPr lang="en-US" sz="1000" b="0" i="0" u="none" strike="noStrike">
                    <a:solidFill>
                      <a:srgbClr val="FFFFFF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rPr>
                  <a:pPr algn="ctr"/>
                  <a:t>Weeks Left: 4,140</a:t>
                </a:fld>
                <a:endParaRPr lang="en-US" sz="1000" b="1">
                  <a:solidFill>
                    <a:schemeClr val="bg1">
                      <a:lumMod val="95000"/>
                    </a:schemeClr>
                  </a:solidFill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sp macro="" textlink="$BQ$1">
          <xdr:nvSpPr>
            <xdr:cNvPr id="17" name="TextBox 105">
              <a:extLst>
                <a:ext uri="{FF2B5EF4-FFF2-40B4-BE49-F238E27FC236}">
                  <a16:creationId xmlns:a16="http://schemas.microsoft.com/office/drawing/2014/main" id="{D9ADB43F-0FCA-8018-726D-CDDCFC9D9857}"/>
                </a:ext>
              </a:extLst>
            </xdr:cNvPr>
            <xdr:cNvSpPr txBox="1"/>
          </xdr:nvSpPr>
          <xdr:spPr>
            <a:xfrm>
              <a:off x="6088703" y="2925308"/>
              <a:ext cx="3704344" cy="132530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B46EA55-8EFE-4F4C-B31E-E42F9FD0D44A}" type="TxLink">
                <a:rPr lang="en-US" sz="1400" b="1" i="0" u="none" strike="noStrike">
                  <a:solidFill>
                    <a:srgbClr val="FFFFFF"/>
                  </a:solidFill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pPr algn="ctr"/>
                <a:t>94%</a:t>
              </a:fld>
              <a:endParaRPr lang="en-US" sz="1400" b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56</xdr:col>
      <xdr:colOff>80705</xdr:colOff>
      <xdr:row>0</xdr:row>
      <xdr:rowOff>22151</xdr:rowOff>
    </xdr:from>
    <xdr:to>
      <xdr:col>56</xdr:col>
      <xdr:colOff>996803</xdr:colOff>
      <xdr:row>1</xdr:row>
      <xdr:rowOff>22151</xdr:rowOff>
    </xdr:to>
    <xdr:sp macro="" textlink="">
      <xdr:nvSpPr>
        <xdr:cNvPr id="23" name="Flowchart: Process 22">
          <a:extLst>
            <a:ext uri="{FF2B5EF4-FFF2-40B4-BE49-F238E27FC236}">
              <a16:creationId xmlns:a16="http://schemas.microsoft.com/office/drawing/2014/main" id="{F30DC0A3-F847-42B0-9C51-56F28ED63313}"/>
            </a:ext>
          </a:extLst>
        </xdr:cNvPr>
        <xdr:cNvSpPr/>
      </xdr:nvSpPr>
      <xdr:spPr>
        <a:xfrm>
          <a:off x="10569281" y="22151"/>
          <a:ext cx="916098" cy="332267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Your Age:</a:t>
          </a:r>
        </a:p>
      </xdr:txBody>
    </xdr:sp>
    <xdr:clientData/>
  </xdr:twoCellAnchor>
  <xdr:twoCellAnchor>
    <xdr:from>
      <xdr:col>56</xdr:col>
      <xdr:colOff>88604</xdr:colOff>
      <xdr:row>1</xdr:row>
      <xdr:rowOff>369</xdr:rowOff>
    </xdr:from>
    <xdr:to>
      <xdr:col>56</xdr:col>
      <xdr:colOff>930348</xdr:colOff>
      <xdr:row>2</xdr:row>
      <xdr:rowOff>33227</xdr:rowOff>
    </xdr:to>
    <xdr:sp macro="" textlink="'Digital Life Span'!A4">
      <xdr:nvSpPr>
        <xdr:cNvPr id="24" name="Flowchart: Off-page Connector 23">
          <a:extLst>
            <a:ext uri="{FF2B5EF4-FFF2-40B4-BE49-F238E27FC236}">
              <a16:creationId xmlns:a16="http://schemas.microsoft.com/office/drawing/2014/main" id="{FC666D8C-5EED-434E-959C-790645C9A188}"/>
            </a:ext>
          </a:extLst>
        </xdr:cNvPr>
        <xdr:cNvSpPr/>
      </xdr:nvSpPr>
      <xdr:spPr>
        <a:xfrm>
          <a:off x="10577180" y="332636"/>
          <a:ext cx="841744" cy="287597"/>
        </a:xfrm>
        <a:prstGeom prst="flowChartOffpageConnector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851BB34-136B-47B3-89B0-8D8EBD5AE6B5}" type="TxLink">
            <a:rPr lang="en-US" sz="1200" b="1" i="0" u="none" strike="noStrike">
              <a:solidFill>
                <a:srgbClr val="0D0D0D"/>
              </a:solidFill>
              <a:latin typeface="Calibri"/>
              <a:ea typeface="Calibri"/>
              <a:cs typeface="Calibri"/>
            </a:rPr>
            <a:pPr algn="ctr"/>
            <a:t>Age 5</a:t>
          </a:fld>
          <a:endParaRPr lang="en-US" sz="1200"/>
        </a:p>
      </xdr:txBody>
    </xdr:sp>
    <xdr:clientData/>
  </xdr:twoCellAnchor>
  <xdr:twoCellAnchor>
    <xdr:from>
      <xdr:col>56</xdr:col>
      <xdr:colOff>1061157</xdr:colOff>
      <xdr:row>0</xdr:row>
      <xdr:rowOff>22153</xdr:rowOff>
    </xdr:from>
    <xdr:to>
      <xdr:col>58</xdr:col>
      <xdr:colOff>759490</xdr:colOff>
      <xdr:row>1</xdr:row>
      <xdr:rowOff>30053</xdr:rowOff>
    </xdr:to>
    <xdr:sp macro="" textlink="">
      <xdr:nvSpPr>
        <xdr:cNvPr id="25" name="Flowchart: Process 24">
          <a:extLst>
            <a:ext uri="{FF2B5EF4-FFF2-40B4-BE49-F238E27FC236}">
              <a16:creationId xmlns:a16="http://schemas.microsoft.com/office/drawing/2014/main" id="{CDC7EBCB-7C3B-421E-8667-470C537704AA}"/>
            </a:ext>
          </a:extLst>
        </xdr:cNvPr>
        <xdr:cNvSpPr/>
      </xdr:nvSpPr>
      <xdr:spPr>
        <a:xfrm>
          <a:off x="11549733" y="22153"/>
          <a:ext cx="2223565" cy="340167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Total Years Left</a:t>
          </a:r>
          <a:r>
            <a:rPr lang="en-US" sz="1400" baseline="0"/>
            <a:t> (til age 85)</a:t>
          </a:r>
          <a:endParaRPr lang="en-US" sz="1400"/>
        </a:p>
      </xdr:txBody>
    </xdr:sp>
    <xdr:clientData/>
  </xdr:twoCellAnchor>
  <xdr:twoCellAnchor>
    <xdr:from>
      <xdr:col>56</xdr:col>
      <xdr:colOff>1117082</xdr:colOff>
      <xdr:row>1</xdr:row>
      <xdr:rowOff>7906</xdr:rowOff>
    </xdr:from>
    <xdr:to>
      <xdr:col>58</xdr:col>
      <xdr:colOff>734163</xdr:colOff>
      <xdr:row>2</xdr:row>
      <xdr:rowOff>66453</xdr:rowOff>
    </xdr:to>
    <xdr:sp macro="" textlink="'Digital Life Span'!BP108">
      <xdr:nvSpPr>
        <xdr:cNvPr id="26" name="Flowchart: Off-page Connector 25">
          <a:extLst>
            <a:ext uri="{FF2B5EF4-FFF2-40B4-BE49-F238E27FC236}">
              <a16:creationId xmlns:a16="http://schemas.microsoft.com/office/drawing/2014/main" id="{435FC77F-E7B2-4A9F-9848-D13DDF934A26}"/>
            </a:ext>
          </a:extLst>
        </xdr:cNvPr>
        <xdr:cNvSpPr/>
      </xdr:nvSpPr>
      <xdr:spPr>
        <a:xfrm>
          <a:off x="11605658" y="340173"/>
          <a:ext cx="2142313" cy="313286"/>
        </a:xfrm>
        <a:prstGeom prst="flowChartOffpageConnector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BD833B6-CDCB-441C-AFD0-A4D3146DDCA0}" type="TxLink"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Years 79</a:t>
          </a:fld>
          <a:endParaRPr lang="en-US" sz="1200"/>
        </a:p>
      </xdr:txBody>
    </xdr:sp>
    <xdr:clientData/>
  </xdr:twoCellAnchor>
  <xdr:twoCellAnchor>
    <xdr:from>
      <xdr:col>58</xdr:col>
      <xdr:colOff>874971</xdr:colOff>
      <xdr:row>2</xdr:row>
      <xdr:rowOff>96506</xdr:rowOff>
    </xdr:from>
    <xdr:to>
      <xdr:col>59</xdr:col>
      <xdr:colOff>1082233</xdr:colOff>
      <xdr:row>6</xdr:row>
      <xdr:rowOff>23777</xdr:rowOff>
    </xdr:to>
    <xdr:sp macro="" textlink="'Digital Life Span'!BP105">
      <xdr:nvSpPr>
        <xdr:cNvPr id="27" name="Flowchart: Multidocument 26">
          <a:extLst>
            <a:ext uri="{FF2B5EF4-FFF2-40B4-BE49-F238E27FC236}">
              <a16:creationId xmlns:a16="http://schemas.microsoft.com/office/drawing/2014/main" id="{4AA670B5-F52F-4792-9345-2A34DB7EEF76}"/>
            </a:ext>
          </a:extLst>
        </xdr:cNvPr>
        <xdr:cNvSpPr/>
      </xdr:nvSpPr>
      <xdr:spPr>
        <a:xfrm>
          <a:off x="13888779" y="683512"/>
          <a:ext cx="1336971" cy="392445"/>
        </a:xfrm>
        <a:prstGeom prst="flowChartMultidocumen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A04DAAE6-5F60-409B-835B-BB67F39EFDBA}" type="TxLink"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/>
            <a:t>Days 28,986</a:t>
          </a:fld>
          <a:endParaRPr lang="en-US" sz="1200"/>
        </a:p>
      </xdr:txBody>
    </xdr:sp>
    <xdr:clientData/>
  </xdr:twoCellAnchor>
  <xdr:twoCellAnchor>
    <xdr:from>
      <xdr:col>58</xdr:col>
      <xdr:colOff>871795</xdr:colOff>
      <xdr:row>1</xdr:row>
      <xdr:rowOff>0</xdr:rowOff>
    </xdr:from>
    <xdr:to>
      <xdr:col>59</xdr:col>
      <xdr:colOff>1069236</xdr:colOff>
      <xdr:row>2</xdr:row>
      <xdr:rowOff>101231</xdr:rowOff>
    </xdr:to>
    <xdr:sp macro="" textlink="'Digital Life Span'!BP106">
      <xdr:nvSpPr>
        <xdr:cNvPr id="29" name="Flowchart: Multidocument 28">
          <a:extLst>
            <a:ext uri="{FF2B5EF4-FFF2-40B4-BE49-F238E27FC236}">
              <a16:creationId xmlns:a16="http://schemas.microsoft.com/office/drawing/2014/main" id="{1863BE6F-39DA-4963-9DAC-C59301B2B2C4}"/>
            </a:ext>
          </a:extLst>
        </xdr:cNvPr>
        <xdr:cNvSpPr/>
      </xdr:nvSpPr>
      <xdr:spPr>
        <a:xfrm>
          <a:off x="13885603" y="332267"/>
          <a:ext cx="1327150" cy="355970"/>
        </a:xfrm>
        <a:prstGeom prst="flowChartMultidocumen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2694FC6-1385-4554-9DC8-1C5B37A5DACB}" type="TxLink"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/>
            <a:t>Weeks 4,140</a:t>
          </a:fld>
          <a:endParaRPr lang="en-US" sz="1200"/>
        </a:p>
      </xdr:txBody>
    </xdr:sp>
    <xdr:clientData/>
  </xdr:twoCellAnchor>
  <xdr:twoCellAnchor>
    <xdr:from>
      <xdr:col>58</xdr:col>
      <xdr:colOff>889221</xdr:colOff>
      <xdr:row>0</xdr:row>
      <xdr:rowOff>0</xdr:rowOff>
    </xdr:from>
    <xdr:to>
      <xdr:col>59</xdr:col>
      <xdr:colOff>1066430</xdr:colOff>
      <xdr:row>1</xdr:row>
      <xdr:rowOff>22152</xdr:rowOff>
    </xdr:to>
    <xdr:sp macro="" textlink="'Digital Life Span'!BP107">
      <xdr:nvSpPr>
        <xdr:cNvPr id="30" name="Flowchart: Multidocument 29">
          <a:extLst>
            <a:ext uri="{FF2B5EF4-FFF2-40B4-BE49-F238E27FC236}">
              <a16:creationId xmlns:a16="http://schemas.microsoft.com/office/drawing/2014/main" id="{BC0A00B0-306E-4657-9943-675D976EDBB7}"/>
            </a:ext>
          </a:extLst>
        </xdr:cNvPr>
        <xdr:cNvSpPr/>
      </xdr:nvSpPr>
      <xdr:spPr>
        <a:xfrm>
          <a:off x="13903029" y="0"/>
          <a:ext cx="1306918" cy="354419"/>
        </a:xfrm>
        <a:prstGeom prst="flowChartMultidocumen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86C40DF0-828A-469E-8B52-087C9D114F18}" type="TxLink"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/>
            <a:t>Months 952</a:t>
          </a:fld>
          <a:endParaRPr lang="en-US" sz="12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0.29577</cdr:x>
      <cdr:y>0.37842</cdr:y>
    </cdr:from>
    <cdr:to>
      <cdr:x>0.70202</cdr:x>
      <cdr:y>0.69258</cdr:y>
    </cdr:to>
    <cdr:sp macro="" textlink="">
      <cdr:nvSpPr>
        <cdr:cNvPr id="2" name="TextBox 53">
          <a:extLst xmlns:a="http://schemas.openxmlformats.org/drawingml/2006/main">
            <a:ext uri="{FF2B5EF4-FFF2-40B4-BE49-F238E27FC236}">
              <a16:creationId xmlns:a16="http://schemas.microsoft.com/office/drawing/2014/main" id="{BE657B57-5547-931C-A8EE-2667C72091FF}"/>
            </a:ext>
          </a:extLst>
        </cdr:cNvPr>
        <cdr:cNvSpPr txBox="1"/>
      </cdr:nvSpPr>
      <cdr:spPr>
        <a:xfrm xmlns:a="http://schemas.openxmlformats.org/drawingml/2006/main">
          <a:off x="557807" y="510033"/>
          <a:ext cx="766168" cy="423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DE741B1-84EE-4D6C-9052-4337582BFC9F}" type="TxLink">
            <a:rPr lang="en-US" sz="2000" b="1" i="0" u="none" strike="noStrike">
              <a:solidFill>
                <a:srgbClr val="C00000"/>
              </a:solidFill>
              <a:latin typeface="Impact" panose="020B0806030902050204" pitchFamily="34" charset="0"/>
              <a:ea typeface="Calibri"/>
              <a:cs typeface="Calibri"/>
            </a:rPr>
            <a:pPr algn="ctr"/>
            <a:t> </a:t>
          </a:fld>
          <a:endParaRPr lang="en-US" sz="2000" b="1">
            <a:solidFill>
              <a:srgbClr val="C00000"/>
            </a:solidFill>
            <a:latin typeface="Impact" panose="020B080603090205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0.91213</cdr:x>
      <cdr:y>0.65349</cdr:y>
    </cdr:from>
    <cdr:to>
      <cdr:x>1</cdr:x>
      <cdr:y>0.6941</cdr:y>
    </cdr:to>
    <cdr:sp macro="" textlink="'Digital Life Span'!$BQ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CA7C9EE-8DBF-F32F-149A-64352053B0AC}"/>
            </a:ext>
          </a:extLst>
        </cdr:cNvPr>
        <cdr:cNvSpPr txBox="1"/>
      </cdr:nvSpPr>
      <cdr:spPr>
        <a:xfrm xmlns:a="http://schemas.openxmlformats.org/drawingml/2006/main">
          <a:off x="1488896" y="578055"/>
          <a:ext cx="143435" cy="35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1A1115B-C0D3-4D93-894F-1FD951A764C3}" type="TxLink">
            <a:rPr lang="en-US" sz="1200" b="0" i="0" u="none" strike="noStrike">
              <a:solidFill>
                <a:srgbClr val="002060"/>
              </a:solidFill>
              <a:latin typeface="Calibri"/>
              <a:ea typeface="Calibri"/>
              <a:cs typeface="Calibri"/>
            </a:rPr>
            <a:pPr/>
            <a:t>94%</a:t>
          </a:fld>
          <a:endParaRPr lang="en-US" sz="4400" b="1">
            <a:solidFill>
              <a:srgbClr val="0070C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Public%20Sales\Shared\Finance%20User%20Files\2009%20Plan\2009%20Pricing%20Planning\Planning%20Templates\Copy%20of%208273%20-%20CostFormula%202009%20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bnpr01\Data\Mike\Prev%20Jobs\Safeway\trsco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bnpr01\Data\Essbase\mw2000\Bowling\Manufacturing%20Bowling%20Sheets%20V1.06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8409%20Costing%20worksheet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2e9dd1284ea9429/Local%20Disk/Red%20Sleigh/LifeCalendarJan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2e9dd1284ea9429/Local%20Disk/Red%20Sleigh/LifeCalendar.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Tilos\Public%20Pricing\Beverage1Sheets\Norwalk\Norwalk%20Bev_Aspen%20Int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2e9dd1284ea9429\Drive%2520Time%25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"/>
      <sheetName val="Lists"/>
      <sheetName val="PurchRecap"/>
      <sheetName val="PurchRetail"/>
      <sheetName val="PurchPTP"/>
      <sheetName val="ProdRecap"/>
      <sheetName val="EssbaseUpload"/>
      <sheetName val="FinGood"/>
      <sheetName val="WIP"/>
      <sheetName val="Premixes"/>
      <sheetName val="Bulk1"/>
      <sheetName val="Bulk2"/>
      <sheetName val="Bulk3"/>
      <sheetName val="Bulk4"/>
      <sheetName val="Bulk5"/>
      <sheetName val="Bulk6"/>
      <sheetName val="Bulk7"/>
      <sheetName val="Bulk8"/>
      <sheetName val="Bulk9"/>
      <sheetName val="Bulk10"/>
      <sheetName val="Bulk11"/>
      <sheetName val="Bulk12"/>
      <sheetName val="Bulk13"/>
      <sheetName val="Bulk14"/>
      <sheetName val="Bulk15"/>
      <sheetName val="Bulk16"/>
      <sheetName val="Bulk17"/>
      <sheetName val="Bulk18"/>
      <sheetName val="Bulk19"/>
      <sheetName val="Bulk20"/>
      <sheetName val="Bulk21"/>
      <sheetName val="Bulk22"/>
      <sheetName val="Bulk23"/>
      <sheetName val="Bulk24"/>
      <sheetName val="Components"/>
      <sheetName val="CompPrice-update"/>
      <sheetName val="Process Query"/>
      <sheetName val="Resources"/>
      <sheetName val="Formulas"/>
      <sheetName val="Products"/>
      <sheetName val="ShipStandards"/>
      <sheetName val="Facility Rates"/>
      <sheetName val="BOMs"/>
      <sheetName val="Weights"/>
      <sheetName val="PurchItems"/>
      <sheetName val="PurchItemPacks"/>
      <sheetName val="CostCheck"/>
      <sheetName val="Jugs"/>
      <sheetName val="Mult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sf_plant_key</v>
          </cell>
          <cell r="C1" t="str">
            <v>sf_frmla_key</v>
          </cell>
          <cell r="D1" t="str">
            <v>sf_ingrd_entsq</v>
          </cell>
          <cell r="E1" t="str">
            <v>sf_ingrd_key</v>
          </cell>
          <cell r="F1" t="str">
            <v>sf_ingrd_key</v>
          </cell>
          <cell r="G1" t="str">
            <v>sf_ingrd_qty</v>
          </cell>
          <cell r="H1" t="str">
            <v>sf_ingrd_uom</v>
          </cell>
          <cell r="I1" t="str">
            <v>sf_ingrd_qty</v>
          </cell>
          <cell r="J1" t="str">
            <v>sf_ingrd_yld</v>
          </cell>
        </row>
        <row r="2">
          <cell r="A2" t="str">
            <v>101437-1</v>
          </cell>
          <cell r="B2" t="str">
            <v>8273</v>
          </cell>
          <cell r="C2" t="str">
            <v>01437</v>
          </cell>
          <cell r="D2">
            <v>1</v>
          </cell>
          <cell r="E2" t="str">
            <v>101437</v>
          </cell>
          <cell r="F2" t="str">
            <v>202544</v>
          </cell>
          <cell r="G2">
            <v>600</v>
          </cell>
          <cell r="H2" t="str">
            <v>GA</v>
          </cell>
          <cell r="I2">
            <v>2</v>
          </cell>
          <cell r="J2">
            <v>1</v>
          </cell>
        </row>
        <row r="3">
          <cell r="A3" t="str">
            <v>101437-4</v>
          </cell>
          <cell r="B3" t="str">
            <v>8273</v>
          </cell>
          <cell r="C3" t="str">
            <v>01437</v>
          </cell>
          <cell r="D3">
            <v>4</v>
          </cell>
          <cell r="E3" t="str">
            <v>101437</v>
          </cell>
          <cell r="F3" t="str">
            <v>300005</v>
          </cell>
          <cell r="G3">
            <v>600</v>
          </cell>
          <cell r="H3" t="str">
            <v>LB</v>
          </cell>
          <cell r="I3">
            <v>12</v>
          </cell>
          <cell r="J3">
            <v>1</v>
          </cell>
        </row>
        <row r="4">
          <cell r="A4" t="str">
            <v>101437-2</v>
          </cell>
          <cell r="B4" t="str">
            <v>8273</v>
          </cell>
          <cell r="C4" t="str">
            <v>01437</v>
          </cell>
          <cell r="D4">
            <v>2</v>
          </cell>
          <cell r="E4" t="str">
            <v>101437</v>
          </cell>
          <cell r="F4" t="str">
            <v>300031</v>
          </cell>
          <cell r="G4">
            <v>600</v>
          </cell>
          <cell r="H4" t="str">
            <v>LB</v>
          </cell>
          <cell r="I4">
            <v>4976.3167999999996</v>
          </cell>
          <cell r="J4">
            <v>1</v>
          </cell>
        </row>
        <row r="5">
          <cell r="A5" t="str">
            <v>101437-6</v>
          </cell>
          <cell r="B5" t="str">
            <v>8273</v>
          </cell>
          <cell r="C5" t="str">
            <v>01437</v>
          </cell>
          <cell r="D5">
            <v>6</v>
          </cell>
          <cell r="E5" t="str">
            <v>101437</v>
          </cell>
          <cell r="F5" t="str">
            <v>300045</v>
          </cell>
          <cell r="G5">
            <v>600</v>
          </cell>
          <cell r="H5" t="str">
            <v>LB</v>
          </cell>
          <cell r="I5">
            <v>2.25</v>
          </cell>
          <cell r="J5">
            <v>1</v>
          </cell>
        </row>
        <row r="6">
          <cell r="A6" t="str">
            <v>101437-3</v>
          </cell>
          <cell r="B6" t="str">
            <v>8273</v>
          </cell>
          <cell r="C6" t="str">
            <v>01437</v>
          </cell>
          <cell r="D6">
            <v>3</v>
          </cell>
          <cell r="E6" t="str">
            <v>101437</v>
          </cell>
          <cell r="F6" t="str">
            <v>300109</v>
          </cell>
          <cell r="G6">
            <v>600</v>
          </cell>
          <cell r="H6" t="str">
            <v>LB</v>
          </cell>
          <cell r="I6">
            <v>0.77600000000000002</v>
          </cell>
          <cell r="J6">
            <v>1</v>
          </cell>
        </row>
        <row r="7">
          <cell r="A7" t="str">
            <v>101437-5</v>
          </cell>
          <cell r="B7" t="str">
            <v>8273</v>
          </cell>
          <cell r="C7" t="str">
            <v>01437</v>
          </cell>
          <cell r="D7">
            <v>5</v>
          </cell>
          <cell r="E7" t="str">
            <v>101437</v>
          </cell>
          <cell r="F7" t="str">
            <v>300332</v>
          </cell>
          <cell r="G7">
            <v>600</v>
          </cell>
          <cell r="H7" t="str">
            <v>LB</v>
          </cell>
          <cell r="I7">
            <v>2</v>
          </cell>
          <cell r="J7">
            <v>1</v>
          </cell>
        </row>
        <row r="8">
          <cell r="A8" t="str">
            <v>101437-7</v>
          </cell>
          <cell r="B8" t="str">
            <v>8273</v>
          </cell>
          <cell r="C8" t="str">
            <v>01437</v>
          </cell>
          <cell r="D8">
            <v>7</v>
          </cell>
          <cell r="E8" t="str">
            <v>101437</v>
          </cell>
          <cell r="F8" t="str">
            <v>301353</v>
          </cell>
          <cell r="G8">
            <v>600</v>
          </cell>
          <cell r="H8" t="str">
            <v>LB</v>
          </cell>
          <cell r="I8">
            <v>0.61699999999999999</v>
          </cell>
          <cell r="J8">
            <v>1</v>
          </cell>
        </row>
        <row r="9">
          <cell r="A9" t="str">
            <v>101438-1</v>
          </cell>
          <cell r="B9" t="str">
            <v>8273</v>
          </cell>
          <cell r="C9" t="str">
            <v>01438</v>
          </cell>
          <cell r="D9">
            <v>1</v>
          </cell>
          <cell r="E9" t="str">
            <v>101438</v>
          </cell>
          <cell r="F9" t="str">
            <v>202543</v>
          </cell>
          <cell r="G9">
            <v>600</v>
          </cell>
          <cell r="H9" t="str">
            <v>GA</v>
          </cell>
          <cell r="I9">
            <v>1</v>
          </cell>
          <cell r="J9">
            <v>1</v>
          </cell>
        </row>
        <row r="10">
          <cell r="A10" t="str">
            <v>101438-3</v>
          </cell>
          <cell r="B10" t="str">
            <v>8273</v>
          </cell>
          <cell r="C10" t="str">
            <v>01438</v>
          </cell>
          <cell r="D10">
            <v>3</v>
          </cell>
          <cell r="E10" t="str">
            <v>101438</v>
          </cell>
          <cell r="F10" t="str">
            <v>300005</v>
          </cell>
          <cell r="G10">
            <v>600</v>
          </cell>
          <cell r="H10" t="str">
            <v>LB</v>
          </cell>
          <cell r="I10">
            <v>2.2999999999999998</v>
          </cell>
          <cell r="J10">
            <v>1</v>
          </cell>
        </row>
        <row r="11">
          <cell r="A11" t="str">
            <v>101438-6</v>
          </cell>
          <cell r="B11" t="str">
            <v>8273</v>
          </cell>
          <cell r="C11" t="str">
            <v>01438</v>
          </cell>
          <cell r="D11">
            <v>6</v>
          </cell>
          <cell r="E11" t="str">
            <v>101438</v>
          </cell>
          <cell r="F11" t="str">
            <v>300031</v>
          </cell>
          <cell r="G11">
            <v>600</v>
          </cell>
          <cell r="H11" t="str">
            <v>LB</v>
          </cell>
          <cell r="I11">
            <v>4984.6384000000007</v>
          </cell>
          <cell r="J11">
            <v>1</v>
          </cell>
        </row>
        <row r="12">
          <cell r="A12" t="str">
            <v>101438-5</v>
          </cell>
          <cell r="B12" t="str">
            <v>8273</v>
          </cell>
          <cell r="C12" t="str">
            <v>01438</v>
          </cell>
          <cell r="D12">
            <v>5</v>
          </cell>
          <cell r="E12" t="str">
            <v>101438</v>
          </cell>
          <cell r="F12" t="str">
            <v>300045</v>
          </cell>
          <cell r="G12">
            <v>600</v>
          </cell>
          <cell r="H12" t="str">
            <v>LB</v>
          </cell>
          <cell r="I12">
            <v>2.65</v>
          </cell>
          <cell r="J12">
            <v>1</v>
          </cell>
        </row>
        <row r="13">
          <cell r="A13" t="str">
            <v>101438-2</v>
          </cell>
          <cell r="B13" t="str">
            <v>8273</v>
          </cell>
          <cell r="C13" t="str">
            <v>01438</v>
          </cell>
          <cell r="D13">
            <v>2</v>
          </cell>
          <cell r="E13" t="str">
            <v>101438</v>
          </cell>
          <cell r="F13" t="str">
            <v>300109</v>
          </cell>
          <cell r="G13">
            <v>600</v>
          </cell>
          <cell r="H13" t="str">
            <v>LB</v>
          </cell>
          <cell r="I13">
            <v>0.88200000000000001</v>
          </cell>
          <cell r="J13">
            <v>1</v>
          </cell>
        </row>
        <row r="14">
          <cell r="A14" t="str">
            <v>101438-4</v>
          </cell>
          <cell r="B14" t="str">
            <v>8273</v>
          </cell>
          <cell r="C14" t="str">
            <v>01438</v>
          </cell>
          <cell r="D14">
            <v>4</v>
          </cell>
          <cell r="E14" t="str">
            <v>101438</v>
          </cell>
          <cell r="F14" t="str">
            <v>300332</v>
          </cell>
          <cell r="G14">
            <v>600</v>
          </cell>
          <cell r="H14" t="str">
            <v>LB</v>
          </cell>
          <cell r="I14">
            <v>1.1000000000000001</v>
          </cell>
          <cell r="J14">
            <v>1</v>
          </cell>
        </row>
        <row r="15">
          <cell r="A15" t="str">
            <v>101438-7</v>
          </cell>
          <cell r="B15" t="str">
            <v>8273</v>
          </cell>
          <cell r="C15" t="str">
            <v>01438</v>
          </cell>
          <cell r="D15">
            <v>7</v>
          </cell>
          <cell r="E15" t="str">
            <v>101438</v>
          </cell>
          <cell r="F15" t="str">
            <v>301353</v>
          </cell>
          <cell r="G15">
            <v>600</v>
          </cell>
          <cell r="H15" t="str">
            <v>LB</v>
          </cell>
          <cell r="I15">
            <v>0.626</v>
          </cell>
          <cell r="J15">
            <v>1</v>
          </cell>
        </row>
        <row r="16">
          <cell r="A16" t="str">
            <v>101439-1</v>
          </cell>
          <cell r="B16" t="str">
            <v>8273</v>
          </cell>
          <cell r="C16" t="str">
            <v>01439</v>
          </cell>
          <cell r="D16">
            <v>1</v>
          </cell>
          <cell r="E16" t="str">
            <v>101439</v>
          </cell>
          <cell r="F16" t="str">
            <v>202546</v>
          </cell>
          <cell r="G16">
            <v>624</v>
          </cell>
          <cell r="H16" t="str">
            <v>GA</v>
          </cell>
          <cell r="I16">
            <v>1</v>
          </cell>
          <cell r="J16">
            <v>1</v>
          </cell>
        </row>
        <row r="17">
          <cell r="A17" t="str">
            <v>101439-2</v>
          </cell>
          <cell r="B17" t="str">
            <v>8273</v>
          </cell>
          <cell r="C17" t="str">
            <v>01439</v>
          </cell>
          <cell r="D17">
            <v>2</v>
          </cell>
          <cell r="E17" t="str">
            <v>101439</v>
          </cell>
          <cell r="F17" t="str">
            <v>300005</v>
          </cell>
          <cell r="G17">
            <v>624</v>
          </cell>
          <cell r="H17" t="str">
            <v>LB</v>
          </cell>
          <cell r="I17">
            <v>19</v>
          </cell>
          <cell r="J17">
            <v>1</v>
          </cell>
        </row>
        <row r="18">
          <cell r="A18" t="str">
            <v>101439-5</v>
          </cell>
          <cell r="B18" t="str">
            <v>8273</v>
          </cell>
          <cell r="C18" t="str">
            <v>01439</v>
          </cell>
          <cell r="D18">
            <v>5</v>
          </cell>
          <cell r="E18" t="str">
            <v>101439</v>
          </cell>
          <cell r="F18" t="str">
            <v>300031</v>
          </cell>
          <cell r="G18">
            <v>624</v>
          </cell>
          <cell r="H18" t="str">
            <v>LB</v>
          </cell>
          <cell r="I18">
            <v>5184.3567999999996</v>
          </cell>
          <cell r="J18">
            <v>1</v>
          </cell>
        </row>
        <row r="19">
          <cell r="A19" t="str">
            <v>101439-3</v>
          </cell>
          <cell r="B19" t="str">
            <v>8273</v>
          </cell>
          <cell r="C19" t="str">
            <v>01439</v>
          </cell>
          <cell r="D19">
            <v>3</v>
          </cell>
          <cell r="E19" t="str">
            <v>101439</v>
          </cell>
          <cell r="F19" t="str">
            <v>300060</v>
          </cell>
          <cell r="G19">
            <v>624</v>
          </cell>
          <cell r="H19" t="str">
            <v>LB</v>
          </cell>
          <cell r="I19">
            <v>2.25</v>
          </cell>
          <cell r="J19">
            <v>1</v>
          </cell>
        </row>
        <row r="20">
          <cell r="A20" t="str">
            <v>101439-4</v>
          </cell>
          <cell r="B20" t="str">
            <v>8273</v>
          </cell>
          <cell r="C20" t="str">
            <v>01439</v>
          </cell>
          <cell r="D20">
            <v>4</v>
          </cell>
          <cell r="E20" t="str">
            <v>101439</v>
          </cell>
          <cell r="F20" t="str">
            <v>300336</v>
          </cell>
          <cell r="G20">
            <v>624</v>
          </cell>
          <cell r="H20" t="str">
            <v>LB</v>
          </cell>
          <cell r="I20">
            <v>1.5</v>
          </cell>
          <cell r="J20">
            <v>1</v>
          </cell>
        </row>
        <row r="21">
          <cell r="A21" t="str">
            <v>101440-1</v>
          </cell>
          <cell r="B21" t="str">
            <v>8273</v>
          </cell>
          <cell r="C21" t="str">
            <v>01440</v>
          </cell>
          <cell r="D21">
            <v>1</v>
          </cell>
          <cell r="E21" t="str">
            <v>101440</v>
          </cell>
          <cell r="F21" t="str">
            <v>202562</v>
          </cell>
          <cell r="G21">
            <v>600</v>
          </cell>
          <cell r="H21" t="str">
            <v>GA</v>
          </cell>
          <cell r="I21">
            <v>2</v>
          </cell>
          <cell r="J21">
            <v>1</v>
          </cell>
        </row>
        <row r="22">
          <cell r="A22" t="str">
            <v>101440-2</v>
          </cell>
          <cell r="B22" t="str">
            <v>8273</v>
          </cell>
          <cell r="C22" t="str">
            <v>01440</v>
          </cell>
          <cell r="D22">
            <v>2</v>
          </cell>
          <cell r="E22" t="str">
            <v>101440</v>
          </cell>
          <cell r="F22" t="str">
            <v>300031</v>
          </cell>
          <cell r="G22">
            <v>600</v>
          </cell>
          <cell r="H22" t="str">
            <v>LB</v>
          </cell>
          <cell r="I22">
            <v>4414.6088</v>
          </cell>
          <cell r="J22">
            <v>1</v>
          </cell>
        </row>
        <row r="23">
          <cell r="A23" t="str">
            <v>101440-3</v>
          </cell>
          <cell r="B23" t="str">
            <v>8273</v>
          </cell>
          <cell r="C23" t="str">
            <v>01440</v>
          </cell>
          <cell r="D23">
            <v>3</v>
          </cell>
          <cell r="E23" t="str">
            <v>101440</v>
          </cell>
          <cell r="F23" t="str">
            <v>300034</v>
          </cell>
          <cell r="G23">
            <v>600</v>
          </cell>
          <cell r="H23" t="str">
            <v>LB</v>
          </cell>
          <cell r="I23">
            <v>758.03</v>
          </cell>
          <cell r="J23">
            <v>1</v>
          </cell>
        </row>
        <row r="24">
          <cell r="A24" t="str">
            <v>101440-4</v>
          </cell>
          <cell r="B24" t="str">
            <v>8273</v>
          </cell>
          <cell r="C24" t="str">
            <v>01440</v>
          </cell>
          <cell r="D24">
            <v>4</v>
          </cell>
          <cell r="E24" t="str">
            <v>101440</v>
          </cell>
          <cell r="F24" t="str">
            <v>300060</v>
          </cell>
          <cell r="G24">
            <v>600</v>
          </cell>
          <cell r="H24" t="str">
            <v>LB</v>
          </cell>
          <cell r="I24">
            <v>1.5</v>
          </cell>
          <cell r="J24">
            <v>1</v>
          </cell>
        </row>
        <row r="25">
          <cell r="A25" t="str">
            <v>101441-1</v>
          </cell>
          <cell r="B25" t="str">
            <v>8273</v>
          </cell>
          <cell r="C25" t="str">
            <v>01441</v>
          </cell>
          <cell r="D25">
            <v>1</v>
          </cell>
          <cell r="E25" t="str">
            <v>101441</v>
          </cell>
          <cell r="F25" t="str">
            <v>202562</v>
          </cell>
          <cell r="G25">
            <v>600</v>
          </cell>
          <cell r="H25" t="str">
            <v>GA</v>
          </cell>
          <cell r="I25">
            <v>2</v>
          </cell>
          <cell r="J25">
            <v>1</v>
          </cell>
        </row>
        <row r="26">
          <cell r="A26" t="str">
            <v>101441-2</v>
          </cell>
          <cell r="B26" t="str">
            <v>8273</v>
          </cell>
          <cell r="C26" t="str">
            <v>01441</v>
          </cell>
          <cell r="D26">
            <v>2</v>
          </cell>
          <cell r="E26" t="str">
            <v>101441</v>
          </cell>
          <cell r="F26" t="str">
            <v>300031</v>
          </cell>
          <cell r="G26">
            <v>600</v>
          </cell>
          <cell r="H26" t="str">
            <v>LB</v>
          </cell>
          <cell r="I26">
            <v>4976.3167999999996</v>
          </cell>
          <cell r="J26">
            <v>1</v>
          </cell>
        </row>
        <row r="27">
          <cell r="A27" t="str">
            <v>101441-4</v>
          </cell>
          <cell r="B27" t="str">
            <v>8273</v>
          </cell>
          <cell r="C27" t="str">
            <v>01441</v>
          </cell>
          <cell r="D27">
            <v>4</v>
          </cell>
          <cell r="E27" t="str">
            <v>101441</v>
          </cell>
          <cell r="F27" t="str">
            <v>300060</v>
          </cell>
          <cell r="G27">
            <v>600</v>
          </cell>
          <cell r="H27" t="str">
            <v>LB</v>
          </cell>
          <cell r="I27">
            <v>1</v>
          </cell>
          <cell r="J27">
            <v>1</v>
          </cell>
        </row>
        <row r="28">
          <cell r="A28" t="str">
            <v>101441-3</v>
          </cell>
          <cell r="B28" t="str">
            <v>8273</v>
          </cell>
          <cell r="C28" t="str">
            <v>01441</v>
          </cell>
          <cell r="D28">
            <v>3</v>
          </cell>
          <cell r="E28" t="str">
            <v>101441</v>
          </cell>
          <cell r="F28" t="str">
            <v>300109</v>
          </cell>
          <cell r="G28">
            <v>600</v>
          </cell>
          <cell r="H28" t="str">
            <v>LB</v>
          </cell>
          <cell r="I28">
            <v>0.97</v>
          </cell>
          <cell r="J28">
            <v>1</v>
          </cell>
        </row>
        <row r="29">
          <cell r="A29" t="str">
            <v>101441-5</v>
          </cell>
          <cell r="B29" t="str">
            <v>8273</v>
          </cell>
          <cell r="C29" t="str">
            <v>01441</v>
          </cell>
          <cell r="D29">
            <v>5</v>
          </cell>
          <cell r="E29" t="str">
            <v>101441</v>
          </cell>
          <cell r="F29" t="str">
            <v>301353</v>
          </cell>
          <cell r="G29">
            <v>600</v>
          </cell>
          <cell r="H29" t="str">
            <v>LB</v>
          </cell>
          <cell r="I29">
            <v>0.309</v>
          </cell>
          <cell r="J29">
            <v>1</v>
          </cell>
        </row>
        <row r="30">
          <cell r="A30" t="str">
            <v>101443-1</v>
          </cell>
          <cell r="B30" t="str">
            <v>8273</v>
          </cell>
          <cell r="C30" t="str">
            <v>01443</v>
          </cell>
          <cell r="D30">
            <v>1</v>
          </cell>
          <cell r="E30" t="str">
            <v>101443</v>
          </cell>
          <cell r="F30" t="str">
            <v>300031</v>
          </cell>
          <cell r="G30">
            <v>792.5</v>
          </cell>
          <cell r="H30" t="str">
            <v>LB</v>
          </cell>
          <cell r="I30">
            <v>6592.0384999999997</v>
          </cell>
          <cell r="J30">
            <v>1</v>
          </cell>
        </row>
        <row r="31">
          <cell r="A31" t="str">
            <v>101443-2</v>
          </cell>
          <cell r="B31" t="str">
            <v>8273</v>
          </cell>
          <cell r="C31" t="str">
            <v>01443</v>
          </cell>
          <cell r="D31">
            <v>2</v>
          </cell>
          <cell r="E31" t="str">
            <v>101443</v>
          </cell>
          <cell r="F31" t="str">
            <v>304221</v>
          </cell>
          <cell r="G31">
            <v>792.5</v>
          </cell>
          <cell r="H31" t="str">
            <v>LB</v>
          </cell>
          <cell r="I31">
            <v>4.63</v>
          </cell>
          <cell r="J31">
            <v>1</v>
          </cell>
        </row>
        <row r="32">
          <cell r="A32" t="str">
            <v>101444-1</v>
          </cell>
          <cell r="B32" t="str">
            <v>8273</v>
          </cell>
          <cell r="C32" t="str">
            <v>01444</v>
          </cell>
          <cell r="D32">
            <v>1</v>
          </cell>
          <cell r="E32" t="str">
            <v>101444</v>
          </cell>
          <cell r="F32" t="str">
            <v>202530</v>
          </cell>
          <cell r="G32">
            <v>522</v>
          </cell>
          <cell r="H32" t="str">
            <v>GA</v>
          </cell>
          <cell r="I32">
            <v>2</v>
          </cell>
          <cell r="J32">
            <v>1</v>
          </cell>
        </row>
        <row r="33">
          <cell r="A33" t="str">
            <v>101444-3</v>
          </cell>
          <cell r="B33" t="str">
            <v>8273</v>
          </cell>
          <cell r="C33" t="str">
            <v>01444</v>
          </cell>
          <cell r="D33">
            <v>3</v>
          </cell>
          <cell r="E33" t="str">
            <v>101444</v>
          </cell>
          <cell r="F33" t="str">
            <v>300005</v>
          </cell>
          <cell r="G33">
            <v>522</v>
          </cell>
          <cell r="H33" t="str">
            <v>LB</v>
          </cell>
          <cell r="I33">
            <v>5.65</v>
          </cell>
          <cell r="J33">
            <v>1</v>
          </cell>
        </row>
        <row r="34">
          <cell r="A34" t="str">
            <v>101444-5</v>
          </cell>
          <cell r="B34" t="str">
            <v>8273</v>
          </cell>
          <cell r="C34" t="str">
            <v>01444</v>
          </cell>
          <cell r="D34">
            <v>5</v>
          </cell>
          <cell r="E34" t="str">
            <v>101444</v>
          </cell>
          <cell r="F34" t="str">
            <v>300031</v>
          </cell>
          <cell r="G34">
            <v>522</v>
          </cell>
          <cell r="H34" t="str">
            <v>LB</v>
          </cell>
          <cell r="I34">
            <v>4327.232</v>
          </cell>
          <cell r="J34">
            <v>1</v>
          </cell>
        </row>
        <row r="35">
          <cell r="A35" t="str">
            <v>101444-4</v>
          </cell>
          <cell r="B35" t="str">
            <v>8273</v>
          </cell>
          <cell r="C35" t="str">
            <v>01444</v>
          </cell>
          <cell r="D35">
            <v>4</v>
          </cell>
          <cell r="E35" t="str">
            <v>101444</v>
          </cell>
          <cell r="F35" t="str">
            <v>300045</v>
          </cell>
          <cell r="G35">
            <v>522</v>
          </cell>
          <cell r="H35" t="str">
            <v>LB</v>
          </cell>
          <cell r="I35">
            <v>2.2999999999999998</v>
          </cell>
          <cell r="J35">
            <v>1</v>
          </cell>
        </row>
        <row r="36">
          <cell r="A36" t="str">
            <v>101444-2</v>
          </cell>
          <cell r="B36" t="str">
            <v>8273</v>
          </cell>
          <cell r="C36" t="str">
            <v>01444</v>
          </cell>
          <cell r="D36">
            <v>2</v>
          </cell>
          <cell r="E36" t="str">
            <v>101444</v>
          </cell>
          <cell r="F36" t="str">
            <v>300109</v>
          </cell>
          <cell r="G36">
            <v>522</v>
          </cell>
          <cell r="H36" t="str">
            <v>LB</v>
          </cell>
          <cell r="I36">
            <v>0.89</v>
          </cell>
          <cell r="J36">
            <v>1</v>
          </cell>
        </row>
        <row r="37">
          <cell r="A37" t="str">
            <v>101444-6</v>
          </cell>
          <cell r="B37" t="str">
            <v>8273</v>
          </cell>
          <cell r="C37" t="str">
            <v>01444</v>
          </cell>
          <cell r="D37">
            <v>6</v>
          </cell>
          <cell r="E37" t="str">
            <v>101444</v>
          </cell>
          <cell r="F37" t="str">
            <v>301353</v>
          </cell>
          <cell r="G37">
            <v>522</v>
          </cell>
          <cell r="H37" t="str">
            <v>LB</v>
          </cell>
          <cell r="I37">
            <v>0.48020000000000002</v>
          </cell>
          <cell r="J37">
            <v>1</v>
          </cell>
        </row>
        <row r="38">
          <cell r="A38" t="str">
            <v>101445-5</v>
          </cell>
          <cell r="B38" t="str">
            <v>8273</v>
          </cell>
          <cell r="C38" t="str">
            <v>01445</v>
          </cell>
          <cell r="D38">
            <v>5</v>
          </cell>
          <cell r="E38" t="str">
            <v>101445</v>
          </cell>
          <cell r="F38" t="str">
            <v>300005</v>
          </cell>
          <cell r="G38">
            <v>500.00400000000002</v>
          </cell>
          <cell r="H38" t="str">
            <v>LB</v>
          </cell>
          <cell r="I38">
            <v>16.399999999999999</v>
          </cell>
          <cell r="J38">
            <v>1</v>
          </cell>
        </row>
        <row r="39">
          <cell r="A39" t="str">
            <v>101445-1</v>
          </cell>
          <cell r="B39" t="str">
            <v>8273</v>
          </cell>
          <cell r="C39" t="str">
            <v>01445</v>
          </cell>
          <cell r="D39">
            <v>1</v>
          </cell>
          <cell r="E39" t="str">
            <v>101445</v>
          </cell>
          <cell r="F39" t="str">
            <v>300031</v>
          </cell>
          <cell r="G39">
            <v>500.00400000000002</v>
          </cell>
          <cell r="H39" t="str">
            <v>LB</v>
          </cell>
          <cell r="I39">
            <v>3615.4856</v>
          </cell>
          <cell r="J39">
            <v>1</v>
          </cell>
        </row>
        <row r="40">
          <cell r="A40" t="str">
            <v>101445-2</v>
          </cell>
          <cell r="B40" t="str">
            <v>8273</v>
          </cell>
          <cell r="C40" t="str">
            <v>01445</v>
          </cell>
          <cell r="D40">
            <v>2</v>
          </cell>
          <cell r="E40" t="str">
            <v>101445</v>
          </cell>
          <cell r="F40" t="str">
            <v>300034</v>
          </cell>
          <cell r="G40">
            <v>500.00400000000002</v>
          </cell>
          <cell r="H40" t="str">
            <v>LB</v>
          </cell>
          <cell r="I40">
            <v>653.58600000000001</v>
          </cell>
          <cell r="J40">
            <v>1</v>
          </cell>
        </row>
        <row r="41">
          <cell r="A41" t="str">
            <v>101445-4</v>
          </cell>
          <cell r="B41" t="str">
            <v>8273</v>
          </cell>
          <cell r="C41" t="str">
            <v>01445</v>
          </cell>
          <cell r="D41">
            <v>4</v>
          </cell>
          <cell r="E41" t="str">
            <v>101445</v>
          </cell>
          <cell r="F41" t="str">
            <v>300059</v>
          </cell>
          <cell r="G41">
            <v>500.00400000000002</v>
          </cell>
          <cell r="H41" t="str">
            <v>LB</v>
          </cell>
          <cell r="I41">
            <v>1</v>
          </cell>
          <cell r="J41">
            <v>1</v>
          </cell>
        </row>
        <row r="42">
          <cell r="A42" t="str">
            <v>101445-3</v>
          </cell>
          <cell r="B42" t="str">
            <v>8273</v>
          </cell>
          <cell r="C42" t="str">
            <v>01445</v>
          </cell>
          <cell r="D42">
            <v>3</v>
          </cell>
          <cell r="E42" t="str">
            <v>101445</v>
          </cell>
          <cell r="F42" t="str">
            <v>300060</v>
          </cell>
          <cell r="G42">
            <v>500.00400000000002</v>
          </cell>
          <cell r="H42" t="str">
            <v>LB</v>
          </cell>
          <cell r="I42">
            <v>1</v>
          </cell>
          <cell r="J42">
            <v>1</v>
          </cell>
        </row>
        <row r="43">
          <cell r="A43" t="str">
            <v>101445-6</v>
          </cell>
          <cell r="B43" t="str">
            <v>8273</v>
          </cell>
          <cell r="C43" t="str">
            <v>01445</v>
          </cell>
          <cell r="D43">
            <v>6</v>
          </cell>
          <cell r="E43" t="str">
            <v>101445</v>
          </cell>
          <cell r="F43" t="str">
            <v>300329</v>
          </cell>
          <cell r="G43">
            <v>500.00400000000002</v>
          </cell>
          <cell r="H43" t="str">
            <v>LB</v>
          </cell>
          <cell r="I43">
            <v>1.1739999999999999</v>
          </cell>
          <cell r="J43">
            <v>1</v>
          </cell>
        </row>
        <row r="44">
          <cell r="A44" t="str">
            <v>101445-9</v>
          </cell>
          <cell r="B44" t="str">
            <v>8273</v>
          </cell>
          <cell r="C44" t="str">
            <v>01445</v>
          </cell>
          <cell r="D44">
            <v>9</v>
          </cell>
          <cell r="E44" t="str">
            <v>101445</v>
          </cell>
          <cell r="F44" t="str">
            <v>301353</v>
          </cell>
          <cell r="G44">
            <v>500.00400000000002</v>
          </cell>
          <cell r="H44" t="str">
            <v>LB</v>
          </cell>
          <cell r="I44">
            <v>6.2E-2</v>
          </cell>
          <cell r="J44">
            <v>1</v>
          </cell>
        </row>
        <row r="45">
          <cell r="A45" t="str">
            <v>101445-8</v>
          </cell>
          <cell r="B45" t="str">
            <v>8273</v>
          </cell>
          <cell r="C45" t="str">
            <v>01445</v>
          </cell>
          <cell r="D45">
            <v>8</v>
          </cell>
          <cell r="E45" t="str">
            <v>101445</v>
          </cell>
          <cell r="F45" t="str">
            <v>304223</v>
          </cell>
          <cell r="G45">
            <v>500.00400000000002</v>
          </cell>
          <cell r="H45" t="str">
            <v>LB</v>
          </cell>
          <cell r="I45">
            <v>41.2</v>
          </cell>
          <cell r="J45">
            <v>1</v>
          </cell>
        </row>
        <row r="46">
          <cell r="A46" t="str">
            <v>101445-7</v>
          </cell>
          <cell r="B46" t="str">
            <v>8273</v>
          </cell>
          <cell r="C46" t="str">
            <v>01445</v>
          </cell>
          <cell r="D46">
            <v>7</v>
          </cell>
          <cell r="E46" t="str">
            <v>101445</v>
          </cell>
          <cell r="F46" t="str">
            <v>304224</v>
          </cell>
          <cell r="G46">
            <v>500.00400000000002</v>
          </cell>
          <cell r="H46" t="str">
            <v>LB</v>
          </cell>
          <cell r="I46">
            <v>14.472</v>
          </cell>
          <cell r="J46">
            <v>1</v>
          </cell>
        </row>
        <row r="47">
          <cell r="A47" t="str">
            <v>101445-10</v>
          </cell>
          <cell r="B47" t="str">
            <v>8273</v>
          </cell>
          <cell r="C47" t="str">
            <v>01445</v>
          </cell>
          <cell r="D47">
            <v>10</v>
          </cell>
          <cell r="E47" t="str">
            <v>101445</v>
          </cell>
          <cell r="F47" t="str">
            <v>304225</v>
          </cell>
          <cell r="G47">
            <v>500.00400000000002</v>
          </cell>
          <cell r="H47" t="str">
            <v>GA</v>
          </cell>
          <cell r="I47">
            <v>1</v>
          </cell>
          <cell r="J47">
            <v>1</v>
          </cell>
        </row>
        <row r="48">
          <cell r="A48" t="str">
            <v>101445-11</v>
          </cell>
          <cell r="B48" t="str">
            <v>8273</v>
          </cell>
          <cell r="C48" t="str">
            <v>01445</v>
          </cell>
          <cell r="D48">
            <v>11</v>
          </cell>
          <cell r="E48" t="str">
            <v>101445</v>
          </cell>
          <cell r="F48" t="str">
            <v>304226</v>
          </cell>
          <cell r="G48">
            <v>500.00400000000002</v>
          </cell>
          <cell r="H48" t="str">
            <v>GA</v>
          </cell>
          <cell r="I48">
            <v>1</v>
          </cell>
          <cell r="J48">
            <v>1</v>
          </cell>
        </row>
        <row r="49">
          <cell r="A49" t="str">
            <v>101460-1</v>
          </cell>
          <cell r="B49" t="str">
            <v>8273</v>
          </cell>
          <cell r="C49" t="str">
            <v>01460</v>
          </cell>
          <cell r="D49">
            <v>1</v>
          </cell>
          <cell r="E49" t="str">
            <v>101460</v>
          </cell>
          <cell r="F49" t="str">
            <v>202529</v>
          </cell>
          <cell r="G49">
            <v>600</v>
          </cell>
          <cell r="H49" t="str">
            <v>GA</v>
          </cell>
          <cell r="I49">
            <v>1</v>
          </cell>
          <cell r="J49">
            <v>1</v>
          </cell>
        </row>
        <row r="50">
          <cell r="A50" t="str">
            <v>101460-2</v>
          </cell>
          <cell r="B50" t="str">
            <v>8273</v>
          </cell>
          <cell r="C50" t="str">
            <v>01460</v>
          </cell>
          <cell r="D50">
            <v>2</v>
          </cell>
          <cell r="E50" t="str">
            <v>101460</v>
          </cell>
          <cell r="F50" t="str">
            <v>300005</v>
          </cell>
          <cell r="G50">
            <v>600</v>
          </cell>
          <cell r="H50" t="str">
            <v>LB</v>
          </cell>
          <cell r="I50">
            <v>2</v>
          </cell>
          <cell r="J50">
            <v>1</v>
          </cell>
        </row>
        <row r="51">
          <cell r="A51" t="str">
            <v>101460-4</v>
          </cell>
          <cell r="B51" t="str">
            <v>8273</v>
          </cell>
          <cell r="C51" t="str">
            <v>01460</v>
          </cell>
          <cell r="D51">
            <v>4</v>
          </cell>
          <cell r="E51" t="str">
            <v>101460</v>
          </cell>
          <cell r="F51" t="str">
            <v>300031</v>
          </cell>
          <cell r="G51">
            <v>600</v>
          </cell>
          <cell r="H51" t="str">
            <v>LB</v>
          </cell>
          <cell r="I51">
            <v>4330.6448</v>
          </cell>
          <cell r="J51">
            <v>1</v>
          </cell>
        </row>
        <row r="52">
          <cell r="A52" t="str">
            <v>101460-5</v>
          </cell>
          <cell r="B52" t="str">
            <v>8273</v>
          </cell>
          <cell r="C52" t="str">
            <v>01460</v>
          </cell>
          <cell r="D52">
            <v>5</v>
          </cell>
          <cell r="E52" t="str">
            <v>101460</v>
          </cell>
          <cell r="F52" t="str">
            <v>300034</v>
          </cell>
          <cell r="G52">
            <v>600</v>
          </cell>
          <cell r="H52" t="str">
            <v>LB</v>
          </cell>
          <cell r="I52">
            <v>838.32</v>
          </cell>
          <cell r="J52">
            <v>1</v>
          </cell>
        </row>
        <row r="53">
          <cell r="A53" t="str">
            <v>101460-3</v>
          </cell>
          <cell r="B53" t="str">
            <v>8273</v>
          </cell>
          <cell r="C53" t="str">
            <v>01460</v>
          </cell>
          <cell r="D53">
            <v>3</v>
          </cell>
          <cell r="E53" t="str">
            <v>101460</v>
          </cell>
          <cell r="F53" t="str">
            <v>300060</v>
          </cell>
          <cell r="G53">
            <v>600</v>
          </cell>
          <cell r="H53" t="str">
            <v>LB</v>
          </cell>
          <cell r="I53">
            <v>2.25</v>
          </cell>
          <cell r="J53">
            <v>1</v>
          </cell>
        </row>
        <row r="54">
          <cell r="A54" t="str">
            <v>101488-1</v>
          </cell>
          <cell r="B54" t="str">
            <v>8273</v>
          </cell>
          <cell r="C54" t="str">
            <v>01488</v>
          </cell>
          <cell r="D54">
            <v>1</v>
          </cell>
          <cell r="E54" t="str">
            <v>101488</v>
          </cell>
          <cell r="F54" t="str">
            <v>202525</v>
          </cell>
          <cell r="G54">
            <v>636</v>
          </cell>
          <cell r="H54" t="str">
            <v>GA</v>
          </cell>
          <cell r="I54">
            <v>2</v>
          </cell>
          <cell r="J54">
            <v>1</v>
          </cell>
        </row>
        <row r="55">
          <cell r="A55" t="str">
            <v>101488-2</v>
          </cell>
          <cell r="B55" t="str">
            <v>8273</v>
          </cell>
          <cell r="C55" t="str">
            <v>01488</v>
          </cell>
          <cell r="D55">
            <v>2</v>
          </cell>
          <cell r="E55" t="str">
            <v>101488</v>
          </cell>
          <cell r="F55" t="str">
            <v>300005</v>
          </cell>
          <cell r="G55">
            <v>636</v>
          </cell>
          <cell r="H55" t="str">
            <v>LB</v>
          </cell>
          <cell r="I55">
            <v>6.5</v>
          </cell>
          <cell r="J55">
            <v>1</v>
          </cell>
        </row>
        <row r="56">
          <cell r="A56" t="str">
            <v>101488-4</v>
          </cell>
          <cell r="B56" t="str">
            <v>8273</v>
          </cell>
          <cell r="C56" t="str">
            <v>01488</v>
          </cell>
          <cell r="D56">
            <v>4</v>
          </cell>
          <cell r="E56" t="str">
            <v>101488</v>
          </cell>
          <cell r="F56" t="str">
            <v>300031</v>
          </cell>
          <cell r="G56">
            <v>636</v>
          </cell>
          <cell r="H56" t="str">
            <v>LB</v>
          </cell>
          <cell r="I56">
            <v>4566.0619000000024</v>
          </cell>
          <cell r="J56">
            <v>1</v>
          </cell>
        </row>
        <row r="57">
          <cell r="A57" t="str">
            <v>101488-5</v>
          </cell>
          <cell r="B57" t="str">
            <v>8273</v>
          </cell>
          <cell r="C57" t="str">
            <v>01488</v>
          </cell>
          <cell r="D57">
            <v>5</v>
          </cell>
          <cell r="E57" t="str">
            <v>101488</v>
          </cell>
          <cell r="F57" t="str">
            <v>300034</v>
          </cell>
          <cell r="G57">
            <v>636</v>
          </cell>
          <cell r="H57" t="str">
            <v>LB</v>
          </cell>
          <cell r="I57">
            <v>969.15</v>
          </cell>
          <cell r="J57">
            <v>1</v>
          </cell>
        </row>
        <row r="58">
          <cell r="A58" t="str">
            <v>101488-3</v>
          </cell>
          <cell r="B58" t="str">
            <v>8273</v>
          </cell>
          <cell r="C58" t="str">
            <v>01488</v>
          </cell>
          <cell r="D58">
            <v>3</v>
          </cell>
          <cell r="E58" t="str">
            <v>101488</v>
          </cell>
          <cell r="F58" t="str">
            <v>300060</v>
          </cell>
          <cell r="G58">
            <v>636</v>
          </cell>
          <cell r="H58" t="str">
            <v>LB</v>
          </cell>
          <cell r="I58">
            <v>2.25</v>
          </cell>
          <cell r="J58">
            <v>1</v>
          </cell>
        </row>
        <row r="59">
          <cell r="A59" t="str">
            <v>101494-1</v>
          </cell>
          <cell r="B59" t="str">
            <v>8273</v>
          </cell>
          <cell r="C59" t="str">
            <v>01494</v>
          </cell>
          <cell r="D59">
            <v>1</v>
          </cell>
          <cell r="E59" t="str">
            <v>101494</v>
          </cell>
          <cell r="F59" t="str">
            <v>202536</v>
          </cell>
          <cell r="G59">
            <v>636</v>
          </cell>
          <cell r="H59" t="str">
            <v>GA</v>
          </cell>
          <cell r="I59">
            <v>1</v>
          </cell>
          <cell r="J59">
            <v>1</v>
          </cell>
        </row>
        <row r="60">
          <cell r="A60" t="str">
            <v>101494-2</v>
          </cell>
          <cell r="B60" t="str">
            <v>8273</v>
          </cell>
          <cell r="C60" t="str">
            <v>01494</v>
          </cell>
          <cell r="D60">
            <v>2</v>
          </cell>
          <cell r="E60" t="str">
            <v>101494</v>
          </cell>
          <cell r="F60" t="str">
            <v>300005</v>
          </cell>
          <cell r="G60">
            <v>636</v>
          </cell>
          <cell r="H60" t="str">
            <v>LB</v>
          </cell>
          <cell r="I60">
            <v>4</v>
          </cell>
          <cell r="J60">
            <v>1</v>
          </cell>
        </row>
        <row r="61">
          <cell r="A61" t="str">
            <v>101494-4</v>
          </cell>
          <cell r="B61" t="str">
            <v>8273</v>
          </cell>
          <cell r="C61" t="str">
            <v>01494</v>
          </cell>
          <cell r="D61">
            <v>4</v>
          </cell>
          <cell r="E61" t="str">
            <v>101494</v>
          </cell>
          <cell r="F61" t="str">
            <v>300031</v>
          </cell>
          <cell r="G61">
            <v>636</v>
          </cell>
          <cell r="H61" t="str">
            <v>LB</v>
          </cell>
          <cell r="I61">
            <v>4586.8658999999998</v>
          </cell>
          <cell r="J61">
            <v>1</v>
          </cell>
        </row>
        <row r="62">
          <cell r="A62" t="str">
            <v>101494-5</v>
          </cell>
          <cell r="B62" t="str">
            <v>8273</v>
          </cell>
          <cell r="C62" t="str">
            <v>01494</v>
          </cell>
          <cell r="D62">
            <v>5</v>
          </cell>
          <cell r="E62" t="str">
            <v>101494</v>
          </cell>
          <cell r="F62" t="str">
            <v>300034</v>
          </cell>
          <cell r="G62">
            <v>636</v>
          </cell>
          <cell r="H62" t="str">
            <v>LB</v>
          </cell>
          <cell r="I62">
            <v>941.07</v>
          </cell>
          <cell r="J62">
            <v>1</v>
          </cell>
        </row>
        <row r="63">
          <cell r="A63" t="str">
            <v>101494-3</v>
          </cell>
          <cell r="B63" t="str">
            <v>8273</v>
          </cell>
          <cell r="C63" t="str">
            <v>01494</v>
          </cell>
          <cell r="D63">
            <v>3</v>
          </cell>
          <cell r="E63" t="str">
            <v>101494</v>
          </cell>
          <cell r="F63" t="str">
            <v>300060</v>
          </cell>
          <cell r="G63">
            <v>636</v>
          </cell>
          <cell r="H63" t="str">
            <v>LB</v>
          </cell>
          <cell r="I63">
            <v>2.25</v>
          </cell>
          <cell r="J63">
            <v>1</v>
          </cell>
        </row>
        <row r="64">
          <cell r="A64" t="str">
            <v>101496-1</v>
          </cell>
          <cell r="B64" t="str">
            <v>8273</v>
          </cell>
          <cell r="C64" t="str">
            <v>01496</v>
          </cell>
          <cell r="D64">
            <v>1</v>
          </cell>
          <cell r="E64" t="str">
            <v>101496</v>
          </cell>
          <cell r="F64" t="str">
            <v>300005</v>
          </cell>
          <cell r="G64">
            <v>527.22</v>
          </cell>
          <cell r="H64" t="str">
            <v>LB</v>
          </cell>
          <cell r="I64">
            <v>7.11</v>
          </cell>
          <cell r="J64">
            <v>1</v>
          </cell>
        </row>
        <row r="65">
          <cell r="A65" t="str">
            <v>101496-3</v>
          </cell>
          <cell r="B65" t="str">
            <v>8273</v>
          </cell>
          <cell r="C65" t="str">
            <v>01496</v>
          </cell>
          <cell r="D65">
            <v>3</v>
          </cell>
          <cell r="E65" t="str">
            <v>101496</v>
          </cell>
          <cell r="F65" t="str">
            <v>300031</v>
          </cell>
          <cell r="G65">
            <v>527.22</v>
          </cell>
          <cell r="H65" t="str">
            <v>LB</v>
          </cell>
          <cell r="I65">
            <v>3760.9470999999999</v>
          </cell>
          <cell r="J65">
            <v>1</v>
          </cell>
        </row>
        <row r="66">
          <cell r="A66" t="str">
            <v>101496-4</v>
          </cell>
          <cell r="B66" t="str">
            <v>8273</v>
          </cell>
          <cell r="C66" t="str">
            <v>01496</v>
          </cell>
          <cell r="D66">
            <v>4</v>
          </cell>
          <cell r="E66" t="str">
            <v>101496</v>
          </cell>
          <cell r="F66" t="str">
            <v>300034</v>
          </cell>
          <cell r="G66">
            <v>527.22</v>
          </cell>
          <cell r="H66" t="str">
            <v>LB</v>
          </cell>
          <cell r="I66">
            <v>830.96720000000005</v>
          </cell>
          <cell r="J66">
            <v>1</v>
          </cell>
        </row>
        <row r="67">
          <cell r="A67" t="str">
            <v>101496-2</v>
          </cell>
          <cell r="B67" t="str">
            <v>8273</v>
          </cell>
          <cell r="C67" t="str">
            <v>01496</v>
          </cell>
          <cell r="D67">
            <v>2</v>
          </cell>
          <cell r="E67" t="str">
            <v>101496</v>
          </cell>
          <cell r="F67" t="str">
            <v>300060</v>
          </cell>
          <cell r="G67">
            <v>527.22</v>
          </cell>
          <cell r="H67" t="str">
            <v>LB</v>
          </cell>
          <cell r="I67">
            <v>1.3181</v>
          </cell>
          <cell r="J67">
            <v>1</v>
          </cell>
        </row>
        <row r="68">
          <cell r="A68" t="str">
            <v>101496-5</v>
          </cell>
          <cell r="B68" t="str">
            <v>8273</v>
          </cell>
          <cell r="C68" t="str">
            <v>01496</v>
          </cell>
          <cell r="D68">
            <v>5</v>
          </cell>
          <cell r="E68" t="str">
            <v>101496</v>
          </cell>
          <cell r="F68" t="str">
            <v>303546</v>
          </cell>
          <cell r="G68">
            <v>527.22</v>
          </cell>
          <cell r="H68" t="str">
            <v>GA</v>
          </cell>
          <cell r="I68">
            <v>1</v>
          </cell>
          <cell r="J68">
            <v>1</v>
          </cell>
        </row>
        <row r="69">
          <cell r="A69" t="str">
            <v>101497-2</v>
          </cell>
          <cell r="B69" t="str">
            <v>8273</v>
          </cell>
          <cell r="C69" t="str">
            <v>01497</v>
          </cell>
          <cell r="D69">
            <v>2</v>
          </cell>
          <cell r="E69" t="str">
            <v>101497</v>
          </cell>
          <cell r="F69" t="str">
            <v>300005</v>
          </cell>
          <cell r="G69">
            <v>553</v>
          </cell>
          <cell r="H69" t="str">
            <v>LB</v>
          </cell>
          <cell r="I69">
            <v>7.11</v>
          </cell>
          <cell r="J69">
            <v>1</v>
          </cell>
        </row>
        <row r="70">
          <cell r="A70" t="str">
            <v>101497-5</v>
          </cell>
          <cell r="B70" t="str">
            <v>8273</v>
          </cell>
          <cell r="C70" t="str">
            <v>01497</v>
          </cell>
          <cell r="D70">
            <v>5</v>
          </cell>
          <cell r="E70" t="str">
            <v>101497</v>
          </cell>
          <cell r="F70" t="str">
            <v>300031</v>
          </cell>
          <cell r="G70">
            <v>553</v>
          </cell>
          <cell r="H70" t="str">
            <v>LB</v>
          </cell>
          <cell r="I70">
            <v>4586.3666000000003</v>
          </cell>
          <cell r="J70">
            <v>1</v>
          </cell>
        </row>
        <row r="71">
          <cell r="A71" t="str">
            <v>101497-4</v>
          </cell>
          <cell r="B71" t="str">
            <v>8273</v>
          </cell>
          <cell r="C71" t="str">
            <v>01497</v>
          </cell>
          <cell r="D71">
            <v>4</v>
          </cell>
          <cell r="E71" t="str">
            <v>101497</v>
          </cell>
          <cell r="F71" t="str">
            <v>300045</v>
          </cell>
          <cell r="G71">
            <v>553</v>
          </cell>
          <cell r="H71" t="str">
            <v>LB</v>
          </cell>
          <cell r="I71">
            <v>0.9214</v>
          </cell>
          <cell r="J71">
            <v>1</v>
          </cell>
        </row>
        <row r="72">
          <cell r="A72" t="str">
            <v>101497-1</v>
          </cell>
          <cell r="B72" t="str">
            <v>8273</v>
          </cell>
          <cell r="C72" t="str">
            <v>01497</v>
          </cell>
          <cell r="D72">
            <v>1</v>
          </cell>
          <cell r="E72" t="str">
            <v>101497</v>
          </cell>
          <cell r="F72" t="str">
            <v>300109</v>
          </cell>
          <cell r="G72">
            <v>553</v>
          </cell>
          <cell r="H72" t="str">
            <v>LB</v>
          </cell>
          <cell r="I72">
            <v>1.3360000000000001</v>
          </cell>
          <cell r="J72">
            <v>1</v>
          </cell>
        </row>
        <row r="73">
          <cell r="A73" t="str">
            <v>101497-3</v>
          </cell>
          <cell r="B73" t="str">
            <v>8273</v>
          </cell>
          <cell r="C73" t="str">
            <v>01497</v>
          </cell>
          <cell r="D73">
            <v>3</v>
          </cell>
          <cell r="E73" t="str">
            <v>101497</v>
          </cell>
          <cell r="F73" t="str">
            <v>300332</v>
          </cell>
          <cell r="G73">
            <v>553</v>
          </cell>
          <cell r="H73" t="str">
            <v>LB</v>
          </cell>
          <cell r="I73">
            <v>1.4280999999999999</v>
          </cell>
          <cell r="J73">
            <v>1</v>
          </cell>
        </row>
        <row r="74">
          <cell r="A74" t="str">
            <v>101497-6</v>
          </cell>
          <cell r="B74" t="str">
            <v>8273</v>
          </cell>
          <cell r="C74" t="str">
            <v>01497</v>
          </cell>
          <cell r="D74">
            <v>6</v>
          </cell>
          <cell r="E74" t="str">
            <v>101497</v>
          </cell>
          <cell r="F74" t="str">
            <v>301353</v>
          </cell>
          <cell r="G74">
            <v>553</v>
          </cell>
          <cell r="H74" t="str">
            <v>LB</v>
          </cell>
          <cell r="I74">
            <v>0.73709999999999998</v>
          </cell>
          <cell r="J74">
            <v>1</v>
          </cell>
        </row>
        <row r="75">
          <cell r="A75" t="str">
            <v>101497-7</v>
          </cell>
          <cell r="B75" t="str">
            <v>8273</v>
          </cell>
          <cell r="C75" t="str">
            <v>01497</v>
          </cell>
          <cell r="D75">
            <v>7</v>
          </cell>
          <cell r="E75" t="str">
            <v>101497</v>
          </cell>
          <cell r="F75" t="str">
            <v>303546</v>
          </cell>
          <cell r="G75">
            <v>553</v>
          </cell>
          <cell r="H75" t="str">
            <v>GA</v>
          </cell>
          <cell r="I75">
            <v>1</v>
          </cell>
          <cell r="J75">
            <v>1</v>
          </cell>
        </row>
        <row r="76">
          <cell r="A76" t="str">
            <v>101500-3</v>
          </cell>
          <cell r="B76" t="str">
            <v>8273</v>
          </cell>
          <cell r="C76" t="str">
            <v>01500</v>
          </cell>
          <cell r="D76">
            <v>3</v>
          </cell>
          <cell r="E76" t="str">
            <v>101500</v>
          </cell>
          <cell r="F76" t="str">
            <v>300031</v>
          </cell>
          <cell r="G76">
            <v>960</v>
          </cell>
          <cell r="H76" t="str">
            <v>LB</v>
          </cell>
          <cell r="I76">
            <v>6931.89</v>
          </cell>
          <cell r="J76">
            <v>1</v>
          </cell>
        </row>
        <row r="77">
          <cell r="A77" t="str">
            <v>101500-4</v>
          </cell>
          <cell r="B77" t="str">
            <v>8273</v>
          </cell>
          <cell r="C77" t="str">
            <v>01500</v>
          </cell>
          <cell r="D77">
            <v>4</v>
          </cell>
          <cell r="E77" t="str">
            <v>101500</v>
          </cell>
          <cell r="F77" t="str">
            <v>300034</v>
          </cell>
          <cell r="G77">
            <v>960</v>
          </cell>
          <cell r="H77" t="str">
            <v>LB</v>
          </cell>
          <cell r="I77">
            <v>1403.75</v>
          </cell>
          <cell r="J77">
            <v>1</v>
          </cell>
        </row>
        <row r="78">
          <cell r="A78" t="str">
            <v>101500-1</v>
          </cell>
          <cell r="B78" t="str">
            <v>8273</v>
          </cell>
          <cell r="C78" t="str">
            <v>01500</v>
          </cell>
          <cell r="D78">
            <v>1</v>
          </cell>
          <cell r="E78" t="str">
            <v>101500</v>
          </cell>
          <cell r="F78" t="str">
            <v>300342</v>
          </cell>
          <cell r="G78">
            <v>960</v>
          </cell>
          <cell r="H78" t="str">
            <v>GA</v>
          </cell>
          <cell r="I78">
            <v>1</v>
          </cell>
          <cell r="J78">
            <v>1</v>
          </cell>
        </row>
        <row r="79">
          <cell r="A79" t="str">
            <v>101500-2</v>
          </cell>
          <cell r="B79" t="str">
            <v>8273</v>
          </cell>
          <cell r="C79" t="str">
            <v>01500</v>
          </cell>
          <cell r="D79">
            <v>2</v>
          </cell>
          <cell r="E79" t="str">
            <v>101500</v>
          </cell>
          <cell r="F79" t="str">
            <v>300343</v>
          </cell>
          <cell r="G79">
            <v>960</v>
          </cell>
          <cell r="H79" t="str">
            <v>GA</v>
          </cell>
          <cell r="I79">
            <v>1</v>
          </cell>
          <cell r="J79">
            <v>1</v>
          </cell>
        </row>
        <row r="80">
          <cell r="A80" t="str">
            <v>101503-3</v>
          </cell>
          <cell r="B80" t="str">
            <v>8273</v>
          </cell>
          <cell r="C80" t="str">
            <v>01503</v>
          </cell>
          <cell r="D80">
            <v>3</v>
          </cell>
          <cell r="E80" t="str">
            <v>101503</v>
          </cell>
          <cell r="F80" t="str">
            <v>300031</v>
          </cell>
          <cell r="G80">
            <v>900</v>
          </cell>
          <cell r="H80" t="str">
            <v>LB</v>
          </cell>
          <cell r="I80">
            <v>6522.0540000000001</v>
          </cell>
          <cell r="J80">
            <v>1</v>
          </cell>
        </row>
        <row r="81">
          <cell r="A81" t="str">
            <v>101503-4</v>
          </cell>
          <cell r="B81" t="str">
            <v>8273</v>
          </cell>
          <cell r="C81" t="str">
            <v>01503</v>
          </cell>
          <cell r="D81">
            <v>4</v>
          </cell>
          <cell r="E81" t="str">
            <v>101503</v>
          </cell>
          <cell r="F81" t="str">
            <v>300034</v>
          </cell>
          <cell r="G81">
            <v>900</v>
          </cell>
          <cell r="H81" t="str">
            <v>LB</v>
          </cell>
          <cell r="I81">
            <v>1291.45</v>
          </cell>
          <cell r="J81">
            <v>1</v>
          </cell>
        </row>
        <row r="82">
          <cell r="A82" t="str">
            <v>101503-1</v>
          </cell>
          <cell r="B82" t="str">
            <v>8273</v>
          </cell>
          <cell r="C82" t="str">
            <v>01503</v>
          </cell>
          <cell r="D82">
            <v>1</v>
          </cell>
          <cell r="E82" t="str">
            <v>101503</v>
          </cell>
          <cell r="F82" t="str">
            <v>300339</v>
          </cell>
          <cell r="G82">
            <v>900</v>
          </cell>
          <cell r="H82" t="str">
            <v>GA</v>
          </cell>
          <cell r="I82">
            <v>1</v>
          </cell>
          <cell r="J82">
            <v>1</v>
          </cell>
        </row>
        <row r="83">
          <cell r="A83" t="str">
            <v>101503-2</v>
          </cell>
          <cell r="B83" t="str">
            <v>8273</v>
          </cell>
          <cell r="C83" t="str">
            <v>01503</v>
          </cell>
          <cell r="D83">
            <v>2</v>
          </cell>
          <cell r="E83" t="str">
            <v>101503</v>
          </cell>
          <cell r="F83" t="str">
            <v>300340</v>
          </cell>
          <cell r="G83">
            <v>900</v>
          </cell>
          <cell r="H83" t="str">
            <v>GA</v>
          </cell>
          <cell r="I83">
            <v>1</v>
          </cell>
          <cell r="J83">
            <v>1</v>
          </cell>
        </row>
        <row r="84">
          <cell r="A84" t="str">
            <v>101510-1</v>
          </cell>
          <cell r="B84" t="str">
            <v>8273</v>
          </cell>
          <cell r="C84" t="str">
            <v>01510</v>
          </cell>
          <cell r="D84">
            <v>1</v>
          </cell>
          <cell r="E84" t="str">
            <v>101510</v>
          </cell>
          <cell r="F84" t="str">
            <v>202533</v>
          </cell>
          <cell r="G84">
            <v>651.6</v>
          </cell>
          <cell r="H84" t="str">
            <v>GA</v>
          </cell>
          <cell r="I84">
            <v>2</v>
          </cell>
          <cell r="J84">
            <v>1</v>
          </cell>
        </row>
        <row r="85">
          <cell r="A85" t="str">
            <v>101510-2</v>
          </cell>
          <cell r="B85" t="str">
            <v>8273</v>
          </cell>
          <cell r="C85" t="str">
            <v>01510</v>
          </cell>
          <cell r="D85">
            <v>2</v>
          </cell>
          <cell r="E85" t="str">
            <v>101510</v>
          </cell>
          <cell r="F85" t="str">
            <v>300005</v>
          </cell>
          <cell r="G85">
            <v>651.6</v>
          </cell>
          <cell r="H85" t="str">
            <v>LB</v>
          </cell>
          <cell r="I85">
            <v>7.5</v>
          </cell>
          <cell r="J85">
            <v>1</v>
          </cell>
        </row>
        <row r="86">
          <cell r="A86" t="str">
            <v>101510-4</v>
          </cell>
          <cell r="B86" t="str">
            <v>8273</v>
          </cell>
          <cell r="C86" t="str">
            <v>01510</v>
          </cell>
          <cell r="D86">
            <v>4</v>
          </cell>
          <cell r="E86" t="str">
            <v>101510</v>
          </cell>
          <cell r="F86" t="str">
            <v>300031</v>
          </cell>
          <cell r="G86">
            <v>651.6</v>
          </cell>
          <cell r="H86" t="str">
            <v>LB</v>
          </cell>
          <cell r="I86">
            <v>4620.9844999999996</v>
          </cell>
          <cell r="J86">
            <v>1</v>
          </cell>
        </row>
        <row r="87">
          <cell r="A87" t="str">
            <v>101510-5</v>
          </cell>
          <cell r="B87" t="str">
            <v>8273</v>
          </cell>
          <cell r="C87" t="str">
            <v>01510</v>
          </cell>
          <cell r="D87">
            <v>5</v>
          </cell>
          <cell r="E87" t="str">
            <v>101510</v>
          </cell>
          <cell r="F87" t="str">
            <v>300034</v>
          </cell>
          <cell r="G87">
            <v>651.6</v>
          </cell>
          <cell r="H87" t="str">
            <v>LB</v>
          </cell>
          <cell r="I87">
            <v>1058.99</v>
          </cell>
          <cell r="J87">
            <v>1</v>
          </cell>
        </row>
        <row r="88">
          <cell r="A88" t="str">
            <v>101510-3</v>
          </cell>
          <cell r="B88" t="str">
            <v>8273</v>
          </cell>
          <cell r="C88" t="str">
            <v>01510</v>
          </cell>
          <cell r="D88">
            <v>3</v>
          </cell>
          <cell r="E88" t="str">
            <v>101510</v>
          </cell>
          <cell r="F88" t="str">
            <v>300060</v>
          </cell>
          <cell r="G88">
            <v>651.6</v>
          </cell>
          <cell r="H88" t="str">
            <v>LB</v>
          </cell>
          <cell r="I88">
            <v>2.25</v>
          </cell>
          <cell r="J88">
            <v>1</v>
          </cell>
        </row>
        <row r="89">
          <cell r="A89" t="str">
            <v>101511-1</v>
          </cell>
          <cell r="B89" t="str">
            <v>8273</v>
          </cell>
          <cell r="C89" t="str">
            <v>01511</v>
          </cell>
          <cell r="D89">
            <v>1</v>
          </cell>
          <cell r="E89" t="str">
            <v>101511</v>
          </cell>
          <cell r="F89" t="str">
            <v>202531</v>
          </cell>
          <cell r="G89">
            <v>645</v>
          </cell>
          <cell r="H89" t="str">
            <v>GA</v>
          </cell>
          <cell r="I89">
            <v>1</v>
          </cell>
          <cell r="J89">
            <v>1</v>
          </cell>
        </row>
        <row r="90">
          <cell r="A90" t="str">
            <v>101511-2</v>
          </cell>
          <cell r="B90" t="str">
            <v>8273</v>
          </cell>
          <cell r="C90" t="str">
            <v>01511</v>
          </cell>
          <cell r="D90">
            <v>2</v>
          </cell>
          <cell r="E90" t="str">
            <v>101511</v>
          </cell>
          <cell r="F90" t="str">
            <v>300005</v>
          </cell>
          <cell r="G90">
            <v>645</v>
          </cell>
          <cell r="H90" t="str">
            <v>LB</v>
          </cell>
          <cell r="I90">
            <v>6</v>
          </cell>
          <cell r="J90">
            <v>1</v>
          </cell>
        </row>
        <row r="91">
          <cell r="A91" t="str">
            <v>101511-4</v>
          </cell>
          <cell r="B91" t="str">
            <v>8273</v>
          </cell>
          <cell r="C91" t="str">
            <v>01511</v>
          </cell>
          <cell r="D91">
            <v>4</v>
          </cell>
          <cell r="E91" t="str">
            <v>101511</v>
          </cell>
          <cell r="F91" t="str">
            <v>300031</v>
          </cell>
          <cell r="G91">
            <v>645</v>
          </cell>
          <cell r="H91" t="str">
            <v>LB</v>
          </cell>
          <cell r="I91">
            <v>4606.0056000000004</v>
          </cell>
          <cell r="J91">
            <v>1</v>
          </cell>
        </row>
        <row r="92">
          <cell r="A92" t="str">
            <v>101511-5</v>
          </cell>
          <cell r="B92" t="str">
            <v>8273</v>
          </cell>
          <cell r="C92" t="str">
            <v>01511</v>
          </cell>
          <cell r="D92">
            <v>5</v>
          </cell>
          <cell r="E92" t="str">
            <v>101511</v>
          </cell>
          <cell r="F92" t="str">
            <v>300034</v>
          </cell>
          <cell r="G92">
            <v>645</v>
          </cell>
          <cell r="H92" t="str">
            <v>LB</v>
          </cell>
          <cell r="I92">
            <v>1016.32</v>
          </cell>
          <cell r="J92">
            <v>1</v>
          </cell>
        </row>
        <row r="93">
          <cell r="A93" t="str">
            <v>101511-3</v>
          </cell>
          <cell r="B93" t="str">
            <v>8273</v>
          </cell>
          <cell r="C93" t="str">
            <v>01511</v>
          </cell>
          <cell r="D93">
            <v>3</v>
          </cell>
          <cell r="E93" t="str">
            <v>101511</v>
          </cell>
          <cell r="F93" t="str">
            <v>300060</v>
          </cell>
          <cell r="G93">
            <v>645</v>
          </cell>
          <cell r="H93" t="str">
            <v>LB</v>
          </cell>
          <cell r="I93">
            <v>2.25</v>
          </cell>
          <cell r="J93">
            <v>1</v>
          </cell>
        </row>
        <row r="94">
          <cell r="A94" t="str">
            <v>101512-1</v>
          </cell>
          <cell r="B94" t="str">
            <v>8273</v>
          </cell>
          <cell r="C94" t="str">
            <v>01512</v>
          </cell>
          <cell r="D94">
            <v>1</v>
          </cell>
          <cell r="E94" t="str">
            <v>101512</v>
          </cell>
          <cell r="F94" t="str">
            <v>300023</v>
          </cell>
          <cell r="G94">
            <v>720</v>
          </cell>
          <cell r="H94" t="str">
            <v>LB</v>
          </cell>
          <cell r="I94">
            <v>3</v>
          </cell>
          <cell r="J94">
            <v>1</v>
          </cell>
        </row>
        <row r="95">
          <cell r="A95" t="str">
            <v>101512-2</v>
          </cell>
          <cell r="B95" t="str">
            <v>8273</v>
          </cell>
          <cell r="C95" t="str">
            <v>01512</v>
          </cell>
          <cell r="D95">
            <v>2</v>
          </cell>
          <cell r="E95" t="str">
            <v>101512</v>
          </cell>
          <cell r="F95" t="str">
            <v>300031</v>
          </cell>
          <cell r="G95">
            <v>720</v>
          </cell>
          <cell r="H95" t="str">
            <v>LB</v>
          </cell>
          <cell r="I95">
            <v>5991.5519999999997</v>
          </cell>
          <cell r="J95">
            <v>1</v>
          </cell>
        </row>
        <row r="96">
          <cell r="A96" t="str">
            <v>101514-1</v>
          </cell>
          <cell r="B96" t="str">
            <v>8273</v>
          </cell>
          <cell r="C96" t="str">
            <v>01514</v>
          </cell>
          <cell r="D96">
            <v>1</v>
          </cell>
          <cell r="E96" t="str">
            <v>101514</v>
          </cell>
          <cell r="F96" t="str">
            <v>202534</v>
          </cell>
          <cell r="G96">
            <v>651.36</v>
          </cell>
          <cell r="H96" t="str">
            <v>GA</v>
          </cell>
          <cell r="I96">
            <v>2</v>
          </cell>
          <cell r="J96">
            <v>1</v>
          </cell>
        </row>
        <row r="97">
          <cell r="A97" t="str">
            <v>101514-2</v>
          </cell>
          <cell r="B97" t="str">
            <v>8273</v>
          </cell>
          <cell r="C97" t="str">
            <v>01514</v>
          </cell>
          <cell r="D97">
            <v>2</v>
          </cell>
          <cell r="E97" t="str">
            <v>101514</v>
          </cell>
          <cell r="F97" t="str">
            <v>300005</v>
          </cell>
          <cell r="G97">
            <v>651.36</v>
          </cell>
          <cell r="H97" t="str">
            <v>LB</v>
          </cell>
          <cell r="I97">
            <v>9.5</v>
          </cell>
          <cell r="J97">
            <v>1</v>
          </cell>
        </row>
        <row r="98">
          <cell r="A98" t="str">
            <v>101514-4</v>
          </cell>
          <cell r="B98" t="str">
            <v>8273</v>
          </cell>
          <cell r="C98" t="str">
            <v>01514</v>
          </cell>
          <cell r="D98">
            <v>4</v>
          </cell>
          <cell r="E98" t="str">
            <v>101514</v>
          </cell>
          <cell r="F98" t="str">
            <v>300031</v>
          </cell>
          <cell r="G98">
            <v>651.36</v>
          </cell>
          <cell r="H98" t="str">
            <v>LB</v>
          </cell>
          <cell r="I98">
            <v>4664.7560999999996</v>
          </cell>
          <cell r="J98">
            <v>1</v>
          </cell>
        </row>
        <row r="99">
          <cell r="A99" t="str">
            <v>101514-5</v>
          </cell>
          <cell r="B99" t="str">
            <v>8273</v>
          </cell>
          <cell r="C99" t="str">
            <v>01514</v>
          </cell>
          <cell r="D99">
            <v>5</v>
          </cell>
          <cell r="E99" t="str">
            <v>101514</v>
          </cell>
          <cell r="F99" t="str">
            <v>300034</v>
          </cell>
          <cell r="G99">
            <v>651.36</v>
          </cell>
          <cell r="H99" t="str">
            <v>LB</v>
          </cell>
          <cell r="I99">
            <v>997.11199999999997</v>
          </cell>
          <cell r="J99">
            <v>1</v>
          </cell>
        </row>
        <row r="100">
          <cell r="A100" t="str">
            <v>101514-3</v>
          </cell>
          <cell r="B100" t="str">
            <v>8273</v>
          </cell>
          <cell r="C100" t="str">
            <v>01514</v>
          </cell>
          <cell r="D100">
            <v>3</v>
          </cell>
          <cell r="E100" t="str">
            <v>101514</v>
          </cell>
          <cell r="F100" t="str">
            <v>300060</v>
          </cell>
          <cell r="G100">
            <v>651.36</v>
          </cell>
          <cell r="H100" t="str">
            <v>LB</v>
          </cell>
          <cell r="I100">
            <v>2.25</v>
          </cell>
          <cell r="J100">
            <v>1</v>
          </cell>
        </row>
        <row r="101">
          <cell r="A101" t="str">
            <v>101519-1</v>
          </cell>
          <cell r="B101" t="str">
            <v>8273</v>
          </cell>
          <cell r="C101" t="str">
            <v>01519</v>
          </cell>
          <cell r="D101">
            <v>1</v>
          </cell>
          <cell r="E101" t="str">
            <v>101519</v>
          </cell>
          <cell r="F101" t="str">
            <v>300005</v>
          </cell>
          <cell r="G101">
            <v>300</v>
          </cell>
          <cell r="H101" t="str">
            <v>LB</v>
          </cell>
          <cell r="I101">
            <v>0.42</v>
          </cell>
          <cell r="J101">
            <v>1</v>
          </cell>
        </row>
        <row r="102">
          <cell r="A102" t="str">
            <v>101519-2</v>
          </cell>
          <cell r="B102" t="str">
            <v>8273</v>
          </cell>
          <cell r="C102" t="str">
            <v>01519</v>
          </cell>
          <cell r="D102">
            <v>2</v>
          </cell>
          <cell r="E102" t="str">
            <v>101519</v>
          </cell>
          <cell r="F102" t="str">
            <v>300031</v>
          </cell>
          <cell r="G102">
            <v>300</v>
          </cell>
          <cell r="H102" t="str">
            <v>LB</v>
          </cell>
          <cell r="I102">
            <v>2148.4706999999999</v>
          </cell>
          <cell r="J102">
            <v>1</v>
          </cell>
        </row>
        <row r="103">
          <cell r="A103" t="str">
            <v>101519-3</v>
          </cell>
          <cell r="B103" t="str">
            <v>8273</v>
          </cell>
          <cell r="C103" t="str">
            <v>01519</v>
          </cell>
          <cell r="D103">
            <v>3</v>
          </cell>
          <cell r="E103" t="str">
            <v>101519</v>
          </cell>
          <cell r="F103" t="str">
            <v>300034</v>
          </cell>
          <cell r="G103">
            <v>300</v>
          </cell>
          <cell r="H103" t="str">
            <v>LB</v>
          </cell>
          <cell r="I103">
            <v>459.30700000000002</v>
          </cell>
          <cell r="J103">
            <v>1</v>
          </cell>
        </row>
        <row r="104">
          <cell r="A104" t="str">
            <v>101519-4</v>
          </cell>
          <cell r="B104" t="str">
            <v>8273</v>
          </cell>
          <cell r="C104" t="str">
            <v>01519</v>
          </cell>
          <cell r="D104">
            <v>4</v>
          </cell>
          <cell r="E104" t="str">
            <v>101519</v>
          </cell>
          <cell r="F104" t="str">
            <v>300045</v>
          </cell>
          <cell r="G104">
            <v>300</v>
          </cell>
          <cell r="H104" t="str">
            <v>LB</v>
          </cell>
          <cell r="I104">
            <v>1.3</v>
          </cell>
          <cell r="J104">
            <v>1</v>
          </cell>
        </row>
        <row r="105">
          <cell r="A105" t="str">
            <v>101519-5</v>
          </cell>
          <cell r="B105" t="str">
            <v>8273</v>
          </cell>
          <cell r="C105" t="str">
            <v>01519</v>
          </cell>
          <cell r="D105">
            <v>5</v>
          </cell>
          <cell r="E105" t="str">
            <v>101519</v>
          </cell>
          <cell r="F105" t="str">
            <v>305386</v>
          </cell>
          <cell r="G105">
            <v>300</v>
          </cell>
          <cell r="H105" t="str">
            <v>GA</v>
          </cell>
          <cell r="I105">
            <v>1</v>
          </cell>
          <cell r="J105">
            <v>1</v>
          </cell>
        </row>
        <row r="106">
          <cell r="A106" t="str">
            <v>101524-4</v>
          </cell>
          <cell r="B106" t="str">
            <v>8273</v>
          </cell>
          <cell r="C106" t="str">
            <v>01524</v>
          </cell>
          <cell r="D106">
            <v>4</v>
          </cell>
          <cell r="E106" t="str">
            <v>101524</v>
          </cell>
          <cell r="F106" t="str">
            <v>300005</v>
          </cell>
          <cell r="G106">
            <v>390</v>
          </cell>
          <cell r="H106" t="str">
            <v>LB</v>
          </cell>
          <cell r="I106">
            <v>5</v>
          </cell>
          <cell r="J106">
            <v>1</v>
          </cell>
        </row>
        <row r="107">
          <cell r="A107" t="str">
            <v>101524-1</v>
          </cell>
          <cell r="B107" t="str">
            <v>8273</v>
          </cell>
          <cell r="C107" t="str">
            <v>01524</v>
          </cell>
          <cell r="D107">
            <v>1</v>
          </cell>
          <cell r="E107" t="str">
            <v>101524</v>
          </cell>
          <cell r="F107" t="str">
            <v>300031</v>
          </cell>
          <cell r="G107">
            <v>390</v>
          </cell>
          <cell r="H107" t="str">
            <v>LB</v>
          </cell>
          <cell r="I107">
            <v>2832.6725999999999</v>
          </cell>
          <cell r="J107">
            <v>1</v>
          </cell>
        </row>
        <row r="108">
          <cell r="A108" t="str">
            <v>101524-2</v>
          </cell>
          <cell r="B108" t="str">
            <v>8273</v>
          </cell>
          <cell r="C108" t="str">
            <v>01524</v>
          </cell>
          <cell r="D108">
            <v>2</v>
          </cell>
          <cell r="E108" t="str">
            <v>101524</v>
          </cell>
          <cell r="F108" t="str">
            <v>300034</v>
          </cell>
          <cell r="G108">
            <v>390</v>
          </cell>
          <cell r="H108" t="str">
            <v>LB</v>
          </cell>
          <cell r="I108">
            <v>525.56399999999996</v>
          </cell>
          <cell r="J108">
            <v>1</v>
          </cell>
        </row>
        <row r="109">
          <cell r="A109" t="str">
            <v>101524-6</v>
          </cell>
          <cell r="B109" t="str">
            <v>8273</v>
          </cell>
          <cell r="C109" t="str">
            <v>01524</v>
          </cell>
          <cell r="D109">
            <v>6</v>
          </cell>
          <cell r="E109" t="str">
            <v>101524</v>
          </cell>
          <cell r="F109" t="str">
            <v>300060</v>
          </cell>
          <cell r="G109">
            <v>390</v>
          </cell>
          <cell r="H109" t="str">
            <v>LB</v>
          </cell>
          <cell r="I109">
            <v>1.5</v>
          </cell>
          <cell r="J109">
            <v>1</v>
          </cell>
        </row>
        <row r="110">
          <cell r="A110" t="str">
            <v>101524-5</v>
          </cell>
          <cell r="B110" t="str">
            <v>8273</v>
          </cell>
          <cell r="C110" t="str">
            <v>01524</v>
          </cell>
          <cell r="D110">
            <v>5</v>
          </cell>
          <cell r="E110" t="str">
            <v>101524</v>
          </cell>
          <cell r="F110" t="str">
            <v>304845</v>
          </cell>
          <cell r="G110">
            <v>390</v>
          </cell>
          <cell r="H110" t="str">
            <v>LB</v>
          </cell>
          <cell r="I110">
            <v>10</v>
          </cell>
          <cell r="J110">
            <v>1</v>
          </cell>
        </row>
        <row r="111">
          <cell r="A111" t="str">
            <v>101524-3</v>
          </cell>
          <cell r="B111" t="str">
            <v>8273</v>
          </cell>
          <cell r="C111" t="str">
            <v>01524</v>
          </cell>
          <cell r="D111">
            <v>3</v>
          </cell>
          <cell r="E111" t="str">
            <v>101524</v>
          </cell>
          <cell r="F111" t="str">
            <v>305606</v>
          </cell>
          <cell r="G111">
            <v>390</v>
          </cell>
          <cell r="H111" t="str">
            <v>GA</v>
          </cell>
          <cell r="I111">
            <v>1</v>
          </cell>
          <cell r="J111">
            <v>1</v>
          </cell>
        </row>
        <row r="112">
          <cell r="A112" t="str">
            <v>101525-1</v>
          </cell>
          <cell r="B112" t="str">
            <v>8273</v>
          </cell>
          <cell r="C112" t="str">
            <v>01525</v>
          </cell>
          <cell r="D112">
            <v>1</v>
          </cell>
          <cell r="E112" t="str">
            <v>101525</v>
          </cell>
          <cell r="F112" t="str">
            <v>300005</v>
          </cell>
          <cell r="G112">
            <v>704</v>
          </cell>
          <cell r="H112" t="str">
            <v>LB</v>
          </cell>
          <cell r="I112">
            <v>10.3</v>
          </cell>
          <cell r="J112">
            <v>1</v>
          </cell>
        </row>
        <row r="113">
          <cell r="A113" t="str">
            <v>101525-3</v>
          </cell>
          <cell r="B113" t="str">
            <v>8273</v>
          </cell>
          <cell r="C113" t="str">
            <v>01525</v>
          </cell>
          <cell r="D113">
            <v>3</v>
          </cell>
          <cell r="E113" t="str">
            <v>101525</v>
          </cell>
          <cell r="F113" t="str">
            <v>300031</v>
          </cell>
          <cell r="G113">
            <v>704</v>
          </cell>
          <cell r="H113" t="str">
            <v>LB</v>
          </cell>
          <cell r="I113">
            <v>4947.1246000000001</v>
          </cell>
          <cell r="J113">
            <v>1</v>
          </cell>
        </row>
        <row r="114">
          <cell r="A114" t="str">
            <v>101525-4</v>
          </cell>
          <cell r="B114" t="str">
            <v>8273</v>
          </cell>
          <cell r="C114" t="str">
            <v>01525</v>
          </cell>
          <cell r="D114">
            <v>4</v>
          </cell>
          <cell r="E114" t="str">
            <v>101525</v>
          </cell>
          <cell r="F114" t="str">
            <v>300034</v>
          </cell>
          <cell r="G114">
            <v>704</v>
          </cell>
          <cell r="H114" t="str">
            <v>LB</v>
          </cell>
          <cell r="I114">
            <v>1207.7639999999999</v>
          </cell>
          <cell r="J114">
            <v>1</v>
          </cell>
        </row>
        <row r="115">
          <cell r="A115" t="str">
            <v>101525-2</v>
          </cell>
          <cell r="B115" t="str">
            <v>8273</v>
          </cell>
          <cell r="C115" t="str">
            <v>01525</v>
          </cell>
          <cell r="D115">
            <v>2</v>
          </cell>
          <cell r="E115" t="str">
            <v>101525</v>
          </cell>
          <cell r="F115" t="str">
            <v>300060</v>
          </cell>
          <cell r="G115">
            <v>704</v>
          </cell>
          <cell r="H115" t="str">
            <v>LB</v>
          </cell>
          <cell r="I115">
            <v>2.351</v>
          </cell>
          <cell r="J115">
            <v>1</v>
          </cell>
        </row>
        <row r="116">
          <cell r="A116" t="str">
            <v>101525-6</v>
          </cell>
          <cell r="B116" t="str">
            <v>8273</v>
          </cell>
          <cell r="C116" t="str">
            <v>01525</v>
          </cell>
          <cell r="D116">
            <v>6</v>
          </cell>
          <cell r="E116" t="str">
            <v>101525</v>
          </cell>
          <cell r="F116" t="str">
            <v>300332</v>
          </cell>
          <cell r="G116">
            <v>704</v>
          </cell>
          <cell r="H116" t="str">
            <v>LB</v>
          </cell>
          <cell r="I116">
            <v>1.175</v>
          </cell>
          <cell r="J116">
            <v>1</v>
          </cell>
        </row>
        <row r="117">
          <cell r="A117" t="str">
            <v>101525-5</v>
          </cell>
          <cell r="B117" t="str">
            <v>8273</v>
          </cell>
          <cell r="C117" t="str">
            <v>01525</v>
          </cell>
          <cell r="D117">
            <v>5</v>
          </cell>
          <cell r="E117" t="str">
            <v>101525</v>
          </cell>
          <cell r="F117" t="str">
            <v>303548</v>
          </cell>
          <cell r="G117">
            <v>704</v>
          </cell>
          <cell r="H117" t="str">
            <v>GA</v>
          </cell>
          <cell r="I117">
            <v>1</v>
          </cell>
          <cell r="J117">
            <v>1</v>
          </cell>
        </row>
        <row r="118">
          <cell r="A118" t="str">
            <v>101529-1</v>
          </cell>
          <cell r="B118" t="str">
            <v>8273</v>
          </cell>
          <cell r="C118" t="str">
            <v>01529</v>
          </cell>
          <cell r="D118">
            <v>1</v>
          </cell>
          <cell r="E118" t="str">
            <v>101529</v>
          </cell>
          <cell r="F118" t="str">
            <v>202553</v>
          </cell>
          <cell r="G118">
            <v>690</v>
          </cell>
          <cell r="H118" t="str">
            <v>GA</v>
          </cell>
          <cell r="I118">
            <v>5</v>
          </cell>
          <cell r="J118">
            <v>1</v>
          </cell>
        </row>
        <row r="119">
          <cell r="A119" t="str">
            <v>101529-2</v>
          </cell>
          <cell r="B119" t="str">
            <v>8273</v>
          </cell>
          <cell r="C119" t="str">
            <v>01529</v>
          </cell>
          <cell r="D119">
            <v>2</v>
          </cell>
          <cell r="E119" t="str">
            <v>101529</v>
          </cell>
          <cell r="F119" t="str">
            <v>300005</v>
          </cell>
          <cell r="G119">
            <v>690</v>
          </cell>
          <cell r="H119" t="str">
            <v>LB</v>
          </cell>
          <cell r="I119">
            <v>12.5</v>
          </cell>
          <cell r="J119">
            <v>1</v>
          </cell>
        </row>
        <row r="120">
          <cell r="A120" t="str">
            <v>101529-4</v>
          </cell>
          <cell r="B120" t="str">
            <v>8273</v>
          </cell>
          <cell r="C120" t="str">
            <v>01529</v>
          </cell>
          <cell r="D120">
            <v>4</v>
          </cell>
          <cell r="E120" t="str">
            <v>101529</v>
          </cell>
          <cell r="F120" t="str">
            <v>300031</v>
          </cell>
          <cell r="G120">
            <v>690</v>
          </cell>
          <cell r="H120" t="str">
            <v>LB</v>
          </cell>
          <cell r="I120">
            <v>5034.5680000000002</v>
          </cell>
          <cell r="J120">
            <v>1</v>
          </cell>
        </row>
        <row r="121">
          <cell r="A121" t="str">
            <v>101529-5</v>
          </cell>
          <cell r="B121" t="str">
            <v>8273</v>
          </cell>
          <cell r="C121" t="str">
            <v>01529</v>
          </cell>
          <cell r="D121">
            <v>5</v>
          </cell>
          <cell r="E121" t="str">
            <v>101529</v>
          </cell>
          <cell r="F121" t="str">
            <v>300034</v>
          </cell>
          <cell r="G121">
            <v>690</v>
          </cell>
          <cell r="H121" t="str">
            <v>LB</v>
          </cell>
          <cell r="I121">
            <v>898.4</v>
          </cell>
          <cell r="J121">
            <v>1</v>
          </cell>
        </row>
        <row r="122">
          <cell r="A122" t="str">
            <v>101529-3</v>
          </cell>
          <cell r="B122" t="str">
            <v>8273</v>
          </cell>
          <cell r="C122" t="str">
            <v>01529</v>
          </cell>
          <cell r="D122">
            <v>3</v>
          </cell>
          <cell r="E122" t="str">
            <v>101529</v>
          </cell>
          <cell r="F122" t="str">
            <v>300060</v>
          </cell>
          <cell r="G122">
            <v>690</v>
          </cell>
          <cell r="H122" t="str">
            <v>LB</v>
          </cell>
          <cell r="I122">
            <v>2.25</v>
          </cell>
          <cell r="J122">
            <v>1</v>
          </cell>
        </row>
        <row r="123">
          <cell r="A123" t="str">
            <v>101529-6</v>
          </cell>
          <cell r="B123" t="str">
            <v>8273</v>
          </cell>
          <cell r="C123" t="str">
            <v>01529</v>
          </cell>
          <cell r="D123">
            <v>6</v>
          </cell>
          <cell r="E123" t="str">
            <v>101529</v>
          </cell>
          <cell r="F123" t="str">
            <v>300963</v>
          </cell>
          <cell r="G123">
            <v>690</v>
          </cell>
          <cell r="H123" t="str">
            <v>LB</v>
          </cell>
          <cell r="I123">
            <v>0.15</v>
          </cell>
          <cell r="J123">
            <v>1</v>
          </cell>
        </row>
        <row r="124">
          <cell r="A124" t="str">
            <v>101537-2</v>
          </cell>
          <cell r="B124" t="str">
            <v>8273</v>
          </cell>
          <cell r="C124" t="str">
            <v>01537</v>
          </cell>
          <cell r="D124">
            <v>2</v>
          </cell>
          <cell r="E124" t="str">
            <v>101537</v>
          </cell>
          <cell r="F124" t="str">
            <v>300005</v>
          </cell>
          <cell r="G124">
            <v>300</v>
          </cell>
          <cell r="H124" t="str">
            <v>LB</v>
          </cell>
          <cell r="I124">
            <v>0.42</v>
          </cell>
          <cell r="J124">
            <v>1</v>
          </cell>
        </row>
        <row r="125">
          <cell r="A125" t="str">
            <v>101537-4</v>
          </cell>
          <cell r="B125" t="str">
            <v>8273</v>
          </cell>
          <cell r="C125" t="str">
            <v>01537</v>
          </cell>
          <cell r="D125">
            <v>4</v>
          </cell>
          <cell r="E125" t="str">
            <v>101537</v>
          </cell>
          <cell r="F125" t="str">
            <v>300031</v>
          </cell>
          <cell r="G125">
            <v>300</v>
          </cell>
          <cell r="H125" t="str">
            <v>LB</v>
          </cell>
          <cell r="I125">
            <v>2486.4940999999999</v>
          </cell>
          <cell r="J125">
            <v>1</v>
          </cell>
        </row>
        <row r="126">
          <cell r="A126" t="str">
            <v>101537-3</v>
          </cell>
          <cell r="B126" t="str">
            <v>8273</v>
          </cell>
          <cell r="C126" t="str">
            <v>01537</v>
          </cell>
          <cell r="D126">
            <v>3</v>
          </cell>
          <cell r="E126" t="str">
            <v>101537</v>
          </cell>
          <cell r="F126" t="str">
            <v>300045</v>
          </cell>
          <cell r="G126">
            <v>300</v>
          </cell>
          <cell r="H126" t="str">
            <v>LB</v>
          </cell>
          <cell r="I126">
            <v>1.3</v>
          </cell>
          <cell r="J126">
            <v>1</v>
          </cell>
        </row>
        <row r="127">
          <cell r="A127" t="str">
            <v>101537-1</v>
          </cell>
          <cell r="B127" t="str">
            <v>8273</v>
          </cell>
          <cell r="C127" t="str">
            <v>01537</v>
          </cell>
          <cell r="D127">
            <v>1</v>
          </cell>
          <cell r="E127" t="str">
            <v>101537</v>
          </cell>
          <cell r="F127" t="str">
            <v>300109</v>
          </cell>
          <cell r="G127">
            <v>300</v>
          </cell>
          <cell r="H127" t="str">
            <v>LB</v>
          </cell>
          <cell r="I127">
            <v>0.751</v>
          </cell>
          <cell r="J127">
            <v>1</v>
          </cell>
        </row>
        <row r="128">
          <cell r="A128" t="str">
            <v>101537-5</v>
          </cell>
          <cell r="B128" t="str">
            <v>8273</v>
          </cell>
          <cell r="C128" t="str">
            <v>01537</v>
          </cell>
          <cell r="D128">
            <v>5</v>
          </cell>
          <cell r="E128" t="str">
            <v>101537</v>
          </cell>
          <cell r="F128" t="str">
            <v>301353</v>
          </cell>
          <cell r="G128">
            <v>300</v>
          </cell>
          <cell r="H128" t="str">
            <v>LB</v>
          </cell>
          <cell r="I128">
            <v>0.2</v>
          </cell>
          <cell r="J128">
            <v>1</v>
          </cell>
        </row>
        <row r="129">
          <cell r="A129" t="str">
            <v>101537-6</v>
          </cell>
          <cell r="B129" t="str">
            <v>8273</v>
          </cell>
          <cell r="C129" t="str">
            <v>01537</v>
          </cell>
          <cell r="D129">
            <v>6</v>
          </cell>
          <cell r="E129" t="str">
            <v>101537</v>
          </cell>
          <cell r="F129" t="str">
            <v>305386</v>
          </cell>
          <cell r="G129">
            <v>300</v>
          </cell>
          <cell r="H129" t="str">
            <v>GA</v>
          </cell>
          <cell r="I129">
            <v>1</v>
          </cell>
          <cell r="J129">
            <v>1</v>
          </cell>
        </row>
        <row r="130">
          <cell r="A130" t="str">
            <v>101542-1</v>
          </cell>
          <cell r="B130" t="str">
            <v>8273</v>
          </cell>
          <cell r="C130" t="str">
            <v>01542</v>
          </cell>
          <cell r="D130">
            <v>1</v>
          </cell>
          <cell r="E130" t="str">
            <v>101542</v>
          </cell>
          <cell r="F130" t="str">
            <v>300031</v>
          </cell>
          <cell r="G130">
            <v>720</v>
          </cell>
          <cell r="H130" t="str">
            <v>LB</v>
          </cell>
          <cell r="I130">
            <v>5974.1755999999996</v>
          </cell>
          <cell r="J130">
            <v>1</v>
          </cell>
        </row>
        <row r="131">
          <cell r="A131" t="str">
            <v>101545-1</v>
          </cell>
          <cell r="B131" t="str">
            <v>8273</v>
          </cell>
          <cell r="C131" t="str">
            <v>01545</v>
          </cell>
          <cell r="D131">
            <v>1</v>
          </cell>
          <cell r="E131" t="str">
            <v>101545</v>
          </cell>
          <cell r="F131" t="str">
            <v>202528</v>
          </cell>
          <cell r="G131">
            <v>609</v>
          </cell>
          <cell r="H131" t="str">
            <v>GA</v>
          </cell>
          <cell r="I131">
            <v>1</v>
          </cell>
          <cell r="J131">
            <v>1</v>
          </cell>
        </row>
        <row r="132">
          <cell r="A132" t="str">
            <v>101545-3</v>
          </cell>
          <cell r="B132" t="str">
            <v>8273</v>
          </cell>
          <cell r="C132" t="str">
            <v>01545</v>
          </cell>
          <cell r="D132">
            <v>3</v>
          </cell>
          <cell r="E132" t="str">
            <v>101545</v>
          </cell>
          <cell r="F132" t="str">
            <v>300005</v>
          </cell>
          <cell r="G132">
            <v>609</v>
          </cell>
          <cell r="H132" t="str">
            <v>LB</v>
          </cell>
          <cell r="I132">
            <v>17</v>
          </cell>
          <cell r="J132">
            <v>1</v>
          </cell>
        </row>
        <row r="133">
          <cell r="A133" t="str">
            <v>101545-5</v>
          </cell>
          <cell r="B133" t="str">
            <v>8273</v>
          </cell>
          <cell r="C133" t="str">
            <v>01545</v>
          </cell>
          <cell r="D133">
            <v>5</v>
          </cell>
          <cell r="E133" t="str">
            <v>101545</v>
          </cell>
          <cell r="F133" t="str">
            <v>300031</v>
          </cell>
          <cell r="G133">
            <v>609</v>
          </cell>
          <cell r="H133" t="str">
            <v>LB</v>
          </cell>
          <cell r="I133">
            <v>4622.6487999999999</v>
          </cell>
          <cell r="J133">
            <v>1</v>
          </cell>
        </row>
        <row r="134">
          <cell r="A134" t="str">
            <v>101545-6</v>
          </cell>
          <cell r="B134" t="str">
            <v>8273</v>
          </cell>
          <cell r="C134" t="str">
            <v>01545</v>
          </cell>
          <cell r="D134">
            <v>6</v>
          </cell>
          <cell r="E134" t="str">
            <v>101545</v>
          </cell>
          <cell r="F134" t="str">
            <v>300034</v>
          </cell>
          <cell r="G134">
            <v>609</v>
          </cell>
          <cell r="H134" t="str">
            <v>LB</v>
          </cell>
          <cell r="I134">
            <v>578.35</v>
          </cell>
          <cell r="J134">
            <v>1</v>
          </cell>
        </row>
        <row r="135">
          <cell r="A135" t="str">
            <v>101545-4</v>
          </cell>
          <cell r="B135" t="str">
            <v>8273</v>
          </cell>
          <cell r="C135" t="str">
            <v>01545</v>
          </cell>
          <cell r="D135">
            <v>4</v>
          </cell>
          <cell r="E135" t="str">
            <v>101545</v>
          </cell>
          <cell r="F135" t="str">
            <v>300060</v>
          </cell>
          <cell r="G135">
            <v>609</v>
          </cell>
          <cell r="H135" t="str">
            <v>LB</v>
          </cell>
          <cell r="I135">
            <v>2.25</v>
          </cell>
          <cell r="J135">
            <v>1</v>
          </cell>
        </row>
        <row r="136">
          <cell r="A136" t="str">
            <v>101545-2</v>
          </cell>
          <cell r="B136" t="str">
            <v>8273</v>
          </cell>
          <cell r="C136" t="str">
            <v>01545</v>
          </cell>
          <cell r="D136">
            <v>2</v>
          </cell>
          <cell r="E136" t="str">
            <v>101545</v>
          </cell>
          <cell r="F136" t="str">
            <v>300297</v>
          </cell>
          <cell r="G136">
            <v>609</v>
          </cell>
          <cell r="H136" t="str">
            <v>GA</v>
          </cell>
          <cell r="I136">
            <v>1</v>
          </cell>
          <cell r="J136">
            <v>1</v>
          </cell>
        </row>
        <row r="137">
          <cell r="A137" t="str">
            <v>101545-7</v>
          </cell>
          <cell r="B137" t="str">
            <v>8273</v>
          </cell>
          <cell r="C137" t="str">
            <v>01545</v>
          </cell>
          <cell r="D137">
            <v>7</v>
          </cell>
          <cell r="E137" t="str">
            <v>101545</v>
          </cell>
          <cell r="F137" t="str">
            <v>300963</v>
          </cell>
          <cell r="G137">
            <v>609</v>
          </cell>
          <cell r="H137" t="str">
            <v>LB</v>
          </cell>
          <cell r="I137">
            <v>0.13</v>
          </cell>
          <cell r="J137">
            <v>1</v>
          </cell>
        </row>
        <row r="138">
          <cell r="A138" t="str">
            <v>101559-1</v>
          </cell>
          <cell r="B138" t="str">
            <v>8273</v>
          </cell>
          <cell r="C138" t="str">
            <v>01559</v>
          </cell>
          <cell r="D138">
            <v>1</v>
          </cell>
          <cell r="E138" t="str">
            <v>101559</v>
          </cell>
          <cell r="F138" t="str">
            <v>202545</v>
          </cell>
          <cell r="G138">
            <v>696</v>
          </cell>
          <cell r="H138" t="str">
            <v>GA</v>
          </cell>
          <cell r="I138">
            <v>1</v>
          </cell>
          <cell r="J138">
            <v>1</v>
          </cell>
        </row>
        <row r="139">
          <cell r="A139" t="str">
            <v>101559-2</v>
          </cell>
          <cell r="B139" t="str">
            <v>8273</v>
          </cell>
          <cell r="C139" t="str">
            <v>01559</v>
          </cell>
          <cell r="D139">
            <v>2</v>
          </cell>
          <cell r="E139" t="str">
            <v>101559</v>
          </cell>
          <cell r="F139" t="str">
            <v>300005</v>
          </cell>
          <cell r="G139">
            <v>696</v>
          </cell>
          <cell r="H139" t="str">
            <v>LB</v>
          </cell>
          <cell r="I139">
            <v>8.19</v>
          </cell>
          <cell r="J139">
            <v>1</v>
          </cell>
        </row>
        <row r="140">
          <cell r="A140" t="str">
            <v>101559-4</v>
          </cell>
          <cell r="B140" t="str">
            <v>8273</v>
          </cell>
          <cell r="C140" t="str">
            <v>01559</v>
          </cell>
          <cell r="D140">
            <v>4</v>
          </cell>
          <cell r="E140" t="str">
            <v>101559</v>
          </cell>
          <cell r="F140" t="str">
            <v>300023</v>
          </cell>
          <cell r="G140">
            <v>696</v>
          </cell>
          <cell r="H140" t="str">
            <v>LB</v>
          </cell>
          <cell r="I140">
            <v>2.77</v>
          </cell>
          <cell r="J140">
            <v>1</v>
          </cell>
        </row>
        <row r="141">
          <cell r="A141" t="str">
            <v>101559-5</v>
          </cell>
          <cell r="B141" t="str">
            <v>8273</v>
          </cell>
          <cell r="C141" t="str">
            <v>01559</v>
          </cell>
          <cell r="D141">
            <v>5</v>
          </cell>
          <cell r="E141" t="str">
            <v>101559</v>
          </cell>
          <cell r="F141" t="str">
            <v>300031</v>
          </cell>
          <cell r="G141">
            <v>696</v>
          </cell>
          <cell r="H141" t="str">
            <v>LB</v>
          </cell>
          <cell r="I141">
            <v>5092.8191999999999</v>
          </cell>
          <cell r="J141">
            <v>1</v>
          </cell>
        </row>
        <row r="142">
          <cell r="A142" t="str">
            <v>101559-6</v>
          </cell>
          <cell r="B142" t="str">
            <v>8273</v>
          </cell>
          <cell r="C142" t="str">
            <v>01559</v>
          </cell>
          <cell r="D142">
            <v>6</v>
          </cell>
          <cell r="E142" t="str">
            <v>101559</v>
          </cell>
          <cell r="F142" t="str">
            <v>300034</v>
          </cell>
          <cell r="G142">
            <v>696</v>
          </cell>
          <cell r="H142" t="str">
            <v>LB</v>
          </cell>
          <cell r="I142">
            <v>920.86</v>
          </cell>
          <cell r="J142">
            <v>1</v>
          </cell>
        </row>
        <row r="143">
          <cell r="A143" t="str">
            <v>101559-3</v>
          </cell>
          <cell r="B143" t="str">
            <v>8273</v>
          </cell>
          <cell r="C143" t="str">
            <v>01559</v>
          </cell>
          <cell r="D143">
            <v>3</v>
          </cell>
          <cell r="E143" t="str">
            <v>101559</v>
          </cell>
          <cell r="F143" t="str">
            <v>300060</v>
          </cell>
          <cell r="G143">
            <v>696</v>
          </cell>
          <cell r="H143" t="str">
            <v>LB</v>
          </cell>
          <cell r="I143">
            <v>1.21</v>
          </cell>
          <cell r="J143">
            <v>1</v>
          </cell>
        </row>
        <row r="144">
          <cell r="A144" t="str">
            <v>101561-1</v>
          </cell>
          <cell r="B144" t="str">
            <v>8273</v>
          </cell>
          <cell r="C144" t="str">
            <v>01561</v>
          </cell>
          <cell r="D144">
            <v>1</v>
          </cell>
          <cell r="E144" t="str">
            <v>101561</v>
          </cell>
          <cell r="F144" t="str">
            <v>202561</v>
          </cell>
          <cell r="G144">
            <v>990</v>
          </cell>
          <cell r="H144" t="str">
            <v>GA</v>
          </cell>
          <cell r="I144">
            <v>10</v>
          </cell>
          <cell r="J144">
            <v>1</v>
          </cell>
        </row>
        <row r="145">
          <cell r="A145" t="str">
            <v>101561-2</v>
          </cell>
          <cell r="B145" t="str">
            <v>8273</v>
          </cell>
          <cell r="C145" t="str">
            <v>01561</v>
          </cell>
          <cell r="D145">
            <v>2</v>
          </cell>
          <cell r="E145" t="str">
            <v>101561</v>
          </cell>
          <cell r="F145" t="str">
            <v>300031</v>
          </cell>
          <cell r="G145">
            <v>990</v>
          </cell>
          <cell r="H145" t="str">
            <v>LB</v>
          </cell>
          <cell r="I145">
            <v>8158.0807999999997</v>
          </cell>
          <cell r="J145">
            <v>1</v>
          </cell>
        </row>
        <row r="146">
          <cell r="A146" t="str">
            <v>101563-1</v>
          </cell>
          <cell r="B146" t="str">
            <v>8273</v>
          </cell>
          <cell r="C146" t="str">
            <v>01563</v>
          </cell>
          <cell r="D146">
            <v>1</v>
          </cell>
          <cell r="E146" t="str">
            <v>101563</v>
          </cell>
          <cell r="F146" t="str">
            <v>202563</v>
          </cell>
          <cell r="G146">
            <v>875.4</v>
          </cell>
          <cell r="H146" t="str">
            <v>GA</v>
          </cell>
          <cell r="I146">
            <v>1</v>
          </cell>
          <cell r="J146">
            <v>1</v>
          </cell>
        </row>
        <row r="147">
          <cell r="A147" t="str">
            <v>101563-3</v>
          </cell>
          <cell r="B147" t="str">
            <v>8273</v>
          </cell>
          <cell r="C147" t="str">
            <v>01563</v>
          </cell>
          <cell r="D147">
            <v>3</v>
          </cell>
          <cell r="E147" t="str">
            <v>101563</v>
          </cell>
          <cell r="F147" t="str">
            <v>300005</v>
          </cell>
          <cell r="G147">
            <v>875.4</v>
          </cell>
          <cell r="H147" t="str">
            <v>LB</v>
          </cell>
          <cell r="I147">
            <v>9.7799999999999994</v>
          </cell>
          <cell r="J147">
            <v>1</v>
          </cell>
        </row>
        <row r="148">
          <cell r="A148" t="str">
            <v>101563-6</v>
          </cell>
          <cell r="B148" t="str">
            <v>8273</v>
          </cell>
          <cell r="C148" t="str">
            <v>01563</v>
          </cell>
          <cell r="D148">
            <v>6</v>
          </cell>
          <cell r="E148" t="str">
            <v>101563</v>
          </cell>
          <cell r="F148" t="str">
            <v>300031</v>
          </cell>
          <cell r="G148">
            <v>875.4</v>
          </cell>
          <cell r="H148" t="str">
            <v>LB</v>
          </cell>
          <cell r="I148">
            <v>7276.4069999999992</v>
          </cell>
          <cell r="J148">
            <v>1</v>
          </cell>
        </row>
        <row r="149">
          <cell r="A149" t="str">
            <v>101563-5</v>
          </cell>
          <cell r="B149" t="str">
            <v>8273</v>
          </cell>
          <cell r="C149" t="str">
            <v>01563</v>
          </cell>
          <cell r="D149">
            <v>5</v>
          </cell>
          <cell r="E149" t="str">
            <v>101563</v>
          </cell>
          <cell r="F149" t="str">
            <v>300045</v>
          </cell>
          <cell r="G149">
            <v>875.4</v>
          </cell>
          <cell r="H149" t="str">
            <v>LB</v>
          </cell>
          <cell r="I149">
            <v>2.3199999999999998</v>
          </cell>
          <cell r="J149">
            <v>1</v>
          </cell>
        </row>
        <row r="150">
          <cell r="A150" t="str">
            <v>101563-2</v>
          </cell>
          <cell r="B150" t="str">
            <v>8273</v>
          </cell>
          <cell r="C150" t="str">
            <v>01563</v>
          </cell>
          <cell r="D150">
            <v>2</v>
          </cell>
          <cell r="E150" t="str">
            <v>101563</v>
          </cell>
          <cell r="F150" t="str">
            <v>300109</v>
          </cell>
          <cell r="G150">
            <v>875.4</v>
          </cell>
          <cell r="H150" t="str">
            <v>LB</v>
          </cell>
          <cell r="I150">
            <v>1.2050000000000001</v>
          </cell>
          <cell r="J150">
            <v>1</v>
          </cell>
        </row>
        <row r="151">
          <cell r="A151" t="str">
            <v>101563-4</v>
          </cell>
          <cell r="B151" t="str">
            <v>8273</v>
          </cell>
          <cell r="C151" t="str">
            <v>01563</v>
          </cell>
          <cell r="D151">
            <v>4</v>
          </cell>
          <cell r="E151" t="str">
            <v>101563</v>
          </cell>
          <cell r="F151" t="str">
            <v>300332</v>
          </cell>
          <cell r="G151">
            <v>875.4</v>
          </cell>
          <cell r="H151" t="str">
            <v>LB</v>
          </cell>
          <cell r="I151">
            <v>1.59</v>
          </cell>
          <cell r="J151">
            <v>1</v>
          </cell>
        </row>
        <row r="152">
          <cell r="A152" t="str">
            <v>101563-7</v>
          </cell>
          <cell r="B152" t="str">
            <v>8273</v>
          </cell>
          <cell r="C152" t="str">
            <v>01563</v>
          </cell>
          <cell r="D152">
            <v>7</v>
          </cell>
          <cell r="E152" t="str">
            <v>101563</v>
          </cell>
          <cell r="F152" t="str">
            <v>301353</v>
          </cell>
          <cell r="G152">
            <v>875.4</v>
          </cell>
          <cell r="H152" t="str">
            <v>LB</v>
          </cell>
          <cell r="I152">
            <v>0.98550000000000004</v>
          </cell>
          <cell r="J152">
            <v>1</v>
          </cell>
        </row>
        <row r="153">
          <cell r="A153" t="str">
            <v>101566-1</v>
          </cell>
          <cell r="B153" t="str">
            <v>8273</v>
          </cell>
          <cell r="C153" t="str">
            <v>01566</v>
          </cell>
          <cell r="D153">
            <v>1</v>
          </cell>
          <cell r="E153" t="str">
            <v>101566</v>
          </cell>
          <cell r="F153" t="str">
            <v>300005</v>
          </cell>
          <cell r="G153">
            <v>3222</v>
          </cell>
          <cell r="H153" t="str">
            <v>LB</v>
          </cell>
          <cell r="I153">
            <v>60</v>
          </cell>
          <cell r="J153">
            <v>1</v>
          </cell>
        </row>
        <row r="154">
          <cell r="A154" t="str">
            <v>101566-6</v>
          </cell>
          <cell r="B154" t="str">
            <v>8273</v>
          </cell>
          <cell r="C154" t="str">
            <v>01566</v>
          </cell>
          <cell r="D154">
            <v>6</v>
          </cell>
          <cell r="E154" t="str">
            <v>101566</v>
          </cell>
          <cell r="F154" t="str">
            <v>300031</v>
          </cell>
          <cell r="G154">
            <v>3222</v>
          </cell>
          <cell r="H154" t="str">
            <v>LB</v>
          </cell>
          <cell r="I154">
            <v>26743.959900000002</v>
          </cell>
          <cell r="J154">
            <v>1</v>
          </cell>
        </row>
        <row r="155">
          <cell r="A155" t="str">
            <v>101566-2</v>
          </cell>
          <cell r="B155" t="str">
            <v>8273</v>
          </cell>
          <cell r="C155" t="str">
            <v>01566</v>
          </cell>
          <cell r="D155">
            <v>2</v>
          </cell>
          <cell r="E155" t="str">
            <v>101566</v>
          </cell>
          <cell r="F155" t="str">
            <v>300045</v>
          </cell>
          <cell r="G155">
            <v>3222</v>
          </cell>
          <cell r="H155" t="str">
            <v>LB</v>
          </cell>
          <cell r="I155">
            <v>5.74</v>
          </cell>
          <cell r="J155">
            <v>1</v>
          </cell>
        </row>
        <row r="156">
          <cell r="A156" t="str">
            <v>101566-3</v>
          </cell>
          <cell r="B156" t="str">
            <v>8273</v>
          </cell>
          <cell r="C156" t="str">
            <v>01566</v>
          </cell>
          <cell r="D156">
            <v>3</v>
          </cell>
          <cell r="E156" t="str">
            <v>101566</v>
          </cell>
          <cell r="F156" t="str">
            <v>300109</v>
          </cell>
          <cell r="G156">
            <v>3222</v>
          </cell>
          <cell r="H156" t="str">
            <v>LB</v>
          </cell>
          <cell r="I156">
            <v>6.32</v>
          </cell>
          <cell r="J156">
            <v>1</v>
          </cell>
        </row>
        <row r="157">
          <cell r="A157" t="str">
            <v>101566-4</v>
          </cell>
          <cell r="B157" t="str">
            <v>8273</v>
          </cell>
          <cell r="C157" t="str">
            <v>01566</v>
          </cell>
          <cell r="D157">
            <v>4</v>
          </cell>
          <cell r="E157" t="str">
            <v>101566</v>
          </cell>
          <cell r="F157" t="str">
            <v>300329</v>
          </cell>
          <cell r="G157">
            <v>3222</v>
          </cell>
          <cell r="H157" t="str">
            <v>LB</v>
          </cell>
          <cell r="I157">
            <v>0.64</v>
          </cell>
          <cell r="J157">
            <v>1</v>
          </cell>
        </row>
        <row r="158">
          <cell r="A158" t="str">
            <v>101566-5</v>
          </cell>
          <cell r="B158" t="str">
            <v>8273</v>
          </cell>
          <cell r="C158" t="str">
            <v>01566</v>
          </cell>
          <cell r="D158">
            <v>5</v>
          </cell>
          <cell r="E158" t="str">
            <v>101566</v>
          </cell>
          <cell r="F158" t="str">
            <v>300332</v>
          </cell>
          <cell r="G158">
            <v>3222</v>
          </cell>
          <cell r="H158" t="str">
            <v>LB</v>
          </cell>
          <cell r="I158">
            <v>23.48</v>
          </cell>
          <cell r="J158">
            <v>1</v>
          </cell>
        </row>
        <row r="159">
          <cell r="A159" t="str">
            <v>101566-7</v>
          </cell>
          <cell r="B159" t="str">
            <v>8273</v>
          </cell>
          <cell r="C159" t="str">
            <v>01566</v>
          </cell>
          <cell r="D159">
            <v>7</v>
          </cell>
          <cell r="E159" t="str">
            <v>101566</v>
          </cell>
          <cell r="F159" t="str">
            <v>301236</v>
          </cell>
          <cell r="G159">
            <v>3222</v>
          </cell>
          <cell r="H159" t="str">
            <v>GA</v>
          </cell>
          <cell r="I159">
            <v>1</v>
          </cell>
          <cell r="J159">
            <v>1</v>
          </cell>
        </row>
        <row r="160">
          <cell r="A160" t="str">
            <v>101566-8</v>
          </cell>
          <cell r="B160" t="str">
            <v>8273</v>
          </cell>
          <cell r="C160" t="str">
            <v>01566</v>
          </cell>
          <cell r="D160">
            <v>8</v>
          </cell>
          <cell r="E160" t="str">
            <v>101566</v>
          </cell>
          <cell r="F160" t="str">
            <v>301353</v>
          </cell>
          <cell r="G160">
            <v>3222</v>
          </cell>
          <cell r="H160" t="str">
            <v>LB</v>
          </cell>
          <cell r="I160">
            <v>3.36</v>
          </cell>
          <cell r="J160">
            <v>1</v>
          </cell>
        </row>
        <row r="161">
          <cell r="A161" t="str">
            <v>101569-8</v>
          </cell>
          <cell r="B161" t="str">
            <v>8273</v>
          </cell>
          <cell r="C161" t="str">
            <v>01569</v>
          </cell>
          <cell r="D161">
            <v>8</v>
          </cell>
          <cell r="E161" t="str">
            <v>101569</v>
          </cell>
          <cell r="F161" t="str">
            <v>300005</v>
          </cell>
          <cell r="G161">
            <v>600</v>
          </cell>
          <cell r="H161" t="str">
            <v>LB</v>
          </cell>
          <cell r="I161">
            <v>10.4</v>
          </cell>
          <cell r="J161">
            <v>1</v>
          </cell>
        </row>
        <row r="162">
          <cell r="A162" t="str">
            <v>101569-1</v>
          </cell>
          <cell r="B162" t="str">
            <v>8273</v>
          </cell>
          <cell r="C162" t="str">
            <v>01569</v>
          </cell>
          <cell r="D162">
            <v>1</v>
          </cell>
          <cell r="E162" t="str">
            <v>101569</v>
          </cell>
          <cell r="F162" t="str">
            <v>300031</v>
          </cell>
          <cell r="G162">
            <v>600</v>
          </cell>
          <cell r="H162" t="str">
            <v>LB</v>
          </cell>
          <cell r="I162">
            <v>4965.08</v>
          </cell>
          <cell r="J162">
            <v>1</v>
          </cell>
        </row>
        <row r="163">
          <cell r="A163" t="str">
            <v>101569-3</v>
          </cell>
          <cell r="B163" t="str">
            <v>8273</v>
          </cell>
          <cell r="C163" t="str">
            <v>01569</v>
          </cell>
          <cell r="D163">
            <v>3</v>
          </cell>
          <cell r="E163" t="str">
            <v>101569</v>
          </cell>
          <cell r="F163" t="str">
            <v>300045</v>
          </cell>
          <cell r="G163">
            <v>600</v>
          </cell>
          <cell r="H163" t="str">
            <v>LB</v>
          </cell>
          <cell r="I163">
            <v>0.88</v>
          </cell>
          <cell r="J163">
            <v>1</v>
          </cell>
        </row>
        <row r="164">
          <cell r="A164" t="str">
            <v>101569-2</v>
          </cell>
          <cell r="B164" t="str">
            <v>8273</v>
          </cell>
          <cell r="C164" t="str">
            <v>01569</v>
          </cell>
          <cell r="D164">
            <v>2</v>
          </cell>
          <cell r="E164" t="str">
            <v>101569</v>
          </cell>
          <cell r="F164" t="str">
            <v>300109</v>
          </cell>
          <cell r="G164">
            <v>600</v>
          </cell>
          <cell r="H164" t="str">
            <v>LB</v>
          </cell>
          <cell r="I164">
            <v>1.18</v>
          </cell>
          <cell r="J164">
            <v>1</v>
          </cell>
        </row>
        <row r="165">
          <cell r="A165" t="str">
            <v>101569-4</v>
          </cell>
          <cell r="B165" t="str">
            <v>8273</v>
          </cell>
          <cell r="C165" t="str">
            <v>01569</v>
          </cell>
          <cell r="D165">
            <v>4</v>
          </cell>
          <cell r="E165" t="str">
            <v>101569</v>
          </cell>
          <cell r="F165" t="str">
            <v>300332</v>
          </cell>
          <cell r="G165">
            <v>600</v>
          </cell>
          <cell r="H165" t="str">
            <v>LB</v>
          </cell>
          <cell r="I165">
            <v>4.91</v>
          </cell>
          <cell r="J165">
            <v>1</v>
          </cell>
        </row>
        <row r="166">
          <cell r="A166" t="str">
            <v>101569-5</v>
          </cell>
          <cell r="B166" t="str">
            <v>8273</v>
          </cell>
          <cell r="C166" t="str">
            <v>01569</v>
          </cell>
          <cell r="D166">
            <v>5</v>
          </cell>
          <cell r="E166" t="str">
            <v>101569</v>
          </cell>
          <cell r="F166" t="str">
            <v>301232</v>
          </cell>
          <cell r="G166">
            <v>600</v>
          </cell>
          <cell r="H166" t="str">
            <v>GA</v>
          </cell>
          <cell r="I166">
            <v>1</v>
          </cell>
          <cell r="J166">
            <v>1</v>
          </cell>
        </row>
        <row r="167">
          <cell r="A167" t="str">
            <v>101569-6</v>
          </cell>
          <cell r="B167" t="str">
            <v>8273</v>
          </cell>
          <cell r="C167" t="str">
            <v>01569</v>
          </cell>
          <cell r="D167">
            <v>6</v>
          </cell>
          <cell r="E167" t="str">
            <v>101569</v>
          </cell>
          <cell r="F167" t="str">
            <v>301233</v>
          </cell>
          <cell r="G167">
            <v>600</v>
          </cell>
          <cell r="H167" t="str">
            <v>GA</v>
          </cell>
          <cell r="I167">
            <v>1</v>
          </cell>
          <cell r="J167">
            <v>1</v>
          </cell>
        </row>
        <row r="168">
          <cell r="A168" t="str">
            <v>101569-7</v>
          </cell>
          <cell r="B168" t="str">
            <v>8273</v>
          </cell>
          <cell r="C168" t="str">
            <v>01569</v>
          </cell>
          <cell r="D168">
            <v>7</v>
          </cell>
          <cell r="E168" t="str">
            <v>101569</v>
          </cell>
          <cell r="F168" t="str">
            <v>301353</v>
          </cell>
          <cell r="G168">
            <v>600</v>
          </cell>
          <cell r="H168" t="str">
            <v>LB</v>
          </cell>
          <cell r="I168">
            <v>0.63</v>
          </cell>
          <cell r="J168">
            <v>1</v>
          </cell>
        </row>
        <row r="169">
          <cell r="A169" t="str">
            <v>101573-5</v>
          </cell>
          <cell r="B169" t="str">
            <v>8273</v>
          </cell>
          <cell r="C169" t="str">
            <v>01573</v>
          </cell>
          <cell r="D169">
            <v>5</v>
          </cell>
          <cell r="E169" t="str">
            <v>101573</v>
          </cell>
          <cell r="F169" t="str">
            <v>300005</v>
          </cell>
          <cell r="G169">
            <v>900</v>
          </cell>
          <cell r="H169" t="str">
            <v>LB</v>
          </cell>
          <cell r="I169">
            <v>15.12</v>
          </cell>
          <cell r="J169">
            <v>1</v>
          </cell>
        </row>
        <row r="170">
          <cell r="A170" t="str">
            <v>101573-1</v>
          </cell>
          <cell r="B170" t="str">
            <v>8273</v>
          </cell>
          <cell r="C170" t="str">
            <v>01573</v>
          </cell>
          <cell r="D170">
            <v>1</v>
          </cell>
          <cell r="E170" t="str">
            <v>101573</v>
          </cell>
          <cell r="F170" t="str">
            <v>300031</v>
          </cell>
          <cell r="G170">
            <v>900</v>
          </cell>
          <cell r="H170" t="str">
            <v>LB</v>
          </cell>
          <cell r="I170">
            <v>7443.6504000000004</v>
          </cell>
          <cell r="J170">
            <v>1</v>
          </cell>
        </row>
        <row r="171">
          <cell r="A171" t="str">
            <v>101573-7</v>
          </cell>
          <cell r="B171" t="str">
            <v>8273</v>
          </cell>
          <cell r="C171" t="str">
            <v>01573</v>
          </cell>
          <cell r="D171">
            <v>7</v>
          </cell>
          <cell r="E171" t="str">
            <v>101573</v>
          </cell>
          <cell r="F171" t="str">
            <v>300045</v>
          </cell>
          <cell r="G171">
            <v>900</v>
          </cell>
          <cell r="H171" t="str">
            <v>LB</v>
          </cell>
          <cell r="I171">
            <v>1.48</v>
          </cell>
          <cell r="J171">
            <v>1</v>
          </cell>
        </row>
        <row r="172">
          <cell r="A172" t="str">
            <v>101573-3</v>
          </cell>
          <cell r="B172" t="str">
            <v>8273</v>
          </cell>
          <cell r="C172" t="str">
            <v>01573</v>
          </cell>
          <cell r="D172">
            <v>3</v>
          </cell>
          <cell r="E172" t="str">
            <v>101573</v>
          </cell>
          <cell r="F172" t="str">
            <v>300109</v>
          </cell>
          <cell r="G172">
            <v>900</v>
          </cell>
          <cell r="H172" t="str">
            <v>LB</v>
          </cell>
          <cell r="I172">
            <v>1.76</v>
          </cell>
          <cell r="J172">
            <v>1</v>
          </cell>
        </row>
        <row r="173">
          <cell r="A173" t="str">
            <v>101573-6</v>
          </cell>
          <cell r="B173" t="str">
            <v>8273</v>
          </cell>
          <cell r="C173" t="str">
            <v>01573</v>
          </cell>
          <cell r="D173">
            <v>6</v>
          </cell>
          <cell r="E173" t="str">
            <v>101573</v>
          </cell>
          <cell r="F173" t="str">
            <v>300332</v>
          </cell>
          <cell r="G173">
            <v>900</v>
          </cell>
          <cell r="H173" t="str">
            <v>LB</v>
          </cell>
          <cell r="I173">
            <v>6.66</v>
          </cell>
          <cell r="J173">
            <v>1</v>
          </cell>
        </row>
        <row r="174">
          <cell r="A174" t="str">
            <v>101573-4</v>
          </cell>
          <cell r="B174" t="str">
            <v>8273</v>
          </cell>
          <cell r="C174" t="str">
            <v>01573</v>
          </cell>
          <cell r="D174">
            <v>4</v>
          </cell>
          <cell r="E174" t="str">
            <v>101573</v>
          </cell>
          <cell r="F174" t="str">
            <v>301353</v>
          </cell>
          <cell r="G174">
            <v>900</v>
          </cell>
          <cell r="H174" t="str">
            <v>LB</v>
          </cell>
          <cell r="I174">
            <v>0.94</v>
          </cell>
          <cell r="J174">
            <v>1</v>
          </cell>
        </row>
        <row r="175">
          <cell r="A175" t="str">
            <v>101573-2</v>
          </cell>
          <cell r="B175" t="str">
            <v>8273</v>
          </cell>
          <cell r="C175" t="str">
            <v>01573</v>
          </cell>
          <cell r="D175">
            <v>2</v>
          </cell>
          <cell r="E175" t="str">
            <v>101573</v>
          </cell>
          <cell r="F175" t="str">
            <v>302080</v>
          </cell>
          <cell r="G175">
            <v>900</v>
          </cell>
          <cell r="H175" t="str">
            <v>GA</v>
          </cell>
          <cell r="I175">
            <v>1</v>
          </cell>
          <cell r="J175">
            <v>1</v>
          </cell>
        </row>
        <row r="176">
          <cell r="A176" t="str">
            <v>101614-1</v>
          </cell>
          <cell r="B176" t="str">
            <v>8273</v>
          </cell>
          <cell r="C176" t="str">
            <v>01614</v>
          </cell>
          <cell r="D176">
            <v>1</v>
          </cell>
          <cell r="E176" t="str">
            <v>101614</v>
          </cell>
          <cell r="F176" t="str">
            <v>202530</v>
          </cell>
          <cell r="G176">
            <v>618</v>
          </cell>
          <cell r="H176" t="str">
            <v>GA</v>
          </cell>
          <cell r="I176">
            <v>1.5</v>
          </cell>
          <cell r="J176">
            <v>1</v>
          </cell>
        </row>
        <row r="177">
          <cell r="A177" t="str">
            <v>101614-2</v>
          </cell>
          <cell r="B177" t="str">
            <v>8273</v>
          </cell>
          <cell r="C177" t="str">
            <v>01614</v>
          </cell>
          <cell r="D177">
            <v>2</v>
          </cell>
          <cell r="E177" t="str">
            <v>101614</v>
          </cell>
          <cell r="F177" t="str">
            <v>300005</v>
          </cell>
          <cell r="G177">
            <v>618</v>
          </cell>
          <cell r="H177" t="str">
            <v>LB</v>
          </cell>
          <cell r="I177">
            <v>7</v>
          </cell>
          <cell r="J177">
            <v>1</v>
          </cell>
        </row>
        <row r="178">
          <cell r="A178" t="str">
            <v>101614-4</v>
          </cell>
          <cell r="B178" t="str">
            <v>8273</v>
          </cell>
          <cell r="C178" t="str">
            <v>01614</v>
          </cell>
          <cell r="D178">
            <v>4</v>
          </cell>
          <cell r="E178" t="str">
            <v>101614</v>
          </cell>
          <cell r="F178" t="str">
            <v>300031</v>
          </cell>
          <cell r="G178">
            <v>618</v>
          </cell>
          <cell r="H178" t="str">
            <v>LB</v>
          </cell>
          <cell r="I178">
            <v>4648.4457000000002</v>
          </cell>
          <cell r="J178">
            <v>1</v>
          </cell>
        </row>
        <row r="179">
          <cell r="A179" t="str">
            <v>101614-5</v>
          </cell>
          <cell r="B179" t="str">
            <v>8273</v>
          </cell>
          <cell r="C179" t="str">
            <v>01614</v>
          </cell>
          <cell r="D179">
            <v>5</v>
          </cell>
          <cell r="E179" t="str">
            <v>101614</v>
          </cell>
          <cell r="F179" t="str">
            <v>300034</v>
          </cell>
          <cell r="G179">
            <v>618</v>
          </cell>
          <cell r="H179" t="str">
            <v>LB</v>
          </cell>
          <cell r="I179">
            <v>650.22</v>
          </cell>
          <cell r="J179">
            <v>1</v>
          </cell>
        </row>
        <row r="180">
          <cell r="A180" t="str">
            <v>101614-3</v>
          </cell>
          <cell r="B180" t="str">
            <v>8273</v>
          </cell>
          <cell r="C180" t="str">
            <v>01614</v>
          </cell>
          <cell r="D180">
            <v>3</v>
          </cell>
          <cell r="E180" t="str">
            <v>101614</v>
          </cell>
          <cell r="F180" t="str">
            <v>300060</v>
          </cell>
          <cell r="G180">
            <v>618</v>
          </cell>
          <cell r="H180" t="str">
            <v>LB</v>
          </cell>
          <cell r="I180">
            <v>1.5</v>
          </cell>
          <cell r="J180">
            <v>1</v>
          </cell>
        </row>
        <row r="181">
          <cell r="A181" t="str">
            <v>101632-6</v>
          </cell>
          <cell r="B181" t="str">
            <v>8273</v>
          </cell>
          <cell r="C181" t="str">
            <v>01632</v>
          </cell>
          <cell r="D181">
            <v>6</v>
          </cell>
          <cell r="E181" t="str">
            <v>101632</v>
          </cell>
          <cell r="F181" t="str">
            <v>300031</v>
          </cell>
          <cell r="G181">
            <v>960</v>
          </cell>
          <cell r="H181" t="str">
            <v>LB</v>
          </cell>
          <cell r="I181">
            <v>7967.099799999999</v>
          </cell>
          <cell r="J181">
            <v>1</v>
          </cell>
        </row>
        <row r="182">
          <cell r="A182" t="str">
            <v>101632-5</v>
          </cell>
          <cell r="B182" t="str">
            <v>8273</v>
          </cell>
          <cell r="C182" t="str">
            <v>01632</v>
          </cell>
          <cell r="D182">
            <v>5</v>
          </cell>
          <cell r="E182" t="str">
            <v>101632</v>
          </cell>
          <cell r="F182" t="str">
            <v>300045</v>
          </cell>
          <cell r="G182">
            <v>960</v>
          </cell>
          <cell r="H182" t="str">
            <v>LB</v>
          </cell>
          <cell r="I182">
            <v>1.2</v>
          </cell>
          <cell r="J182">
            <v>1</v>
          </cell>
        </row>
        <row r="183">
          <cell r="A183" t="str">
            <v>101632-3</v>
          </cell>
          <cell r="B183" t="str">
            <v>8273</v>
          </cell>
          <cell r="C183" t="str">
            <v>01632</v>
          </cell>
          <cell r="D183">
            <v>3</v>
          </cell>
          <cell r="E183" t="str">
            <v>101632</v>
          </cell>
          <cell r="F183" t="str">
            <v>300109</v>
          </cell>
          <cell r="G183">
            <v>960</v>
          </cell>
          <cell r="H183" t="str">
            <v>LB</v>
          </cell>
          <cell r="I183">
            <v>4.6859999999999999</v>
          </cell>
          <cell r="J183">
            <v>1</v>
          </cell>
        </row>
        <row r="184">
          <cell r="A184" t="str">
            <v>101632-4</v>
          </cell>
          <cell r="B184" t="str">
            <v>8273</v>
          </cell>
          <cell r="C184" t="str">
            <v>01632</v>
          </cell>
          <cell r="D184">
            <v>4</v>
          </cell>
          <cell r="E184" t="str">
            <v>101632</v>
          </cell>
          <cell r="F184" t="str">
            <v>300332</v>
          </cell>
          <cell r="G184">
            <v>960</v>
          </cell>
          <cell r="H184" t="str">
            <v>LB</v>
          </cell>
          <cell r="I184">
            <v>2.56</v>
          </cell>
          <cell r="J184">
            <v>1</v>
          </cell>
        </row>
        <row r="185">
          <cell r="A185" t="str">
            <v>101632-1</v>
          </cell>
          <cell r="B185" t="str">
            <v>8273</v>
          </cell>
          <cell r="C185" t="str">
            <v>01632</v>
          </cell>
          <cell r="D185">
            <v>1</v>
          </cell>
          <cell r="E185" t="str">
            <v>101632</v>
          </cell>
          <cell r="F185" t="str">
            <v>300342</v>
          </cell>
          <cell r="G185">
            <v>960</v>
          </cell>
          <cell r="H185" t="str">
            <v>GA</v>
          </cell>
          <cell r="I185">
            <v>1</v>
          </cell>
          <cell r="J185">
            <v>1</v>
          </cell>
        </row>
        <row r="186">
          <cell r="A186" t="str">
            <v>101632-2</v>
          </cell>
          <cell r="B186" t="str">
            <v>8273</v>
          </cell>
          <cell r="C186" t="str">
            <v>01632</v>
          </cell>
          <cell r="D186">
            <v>2</v>
          </cell>
          <cell r="E186" t="str">
            <v>101632</v>
          </cell>
          <cell r="F186" t="str">
            <v>300344</v>
          </cell>
          <cell r="G186">
            <v>960</v>
          </cell>
          <cell r="H186" t="str">
            <v>GA</v>
          </cell>
          <cell r="I186">
            <v>1</v>
          </cell>
          <cell r="J186">
            <v>1</v>
          </cell>
        </row>
        <row r="187">
          <cell r="A187" t="str">
            <v>101638-3</v>
          </cell>
          <cell r="B187" t="str">
            <v>8273</v>
          </cell>
          <cell r="C187" t="str">
            <v>01638</v>
          </cell>
          <cell r="D187">
            <v>3</v>
          </cell>
          <cell r="E187" t="str">
            <v>101638</v>
          </cell>
          <cell r="F187" t="str">
            <v>300005</v>
          </cell>
          <cell r="G187">
            <v>780</v>
          </cell>
          <cell r="H187" t="str">
            <v>LB</v>
          </cell>
          <cell r="I187">
            <v>14.675000000000001</v>
          </cell>
          <cell r="J187">
            <v>1</v>
          </cell>
        </row>
        <row r="188">
          <cell r="A188" t="str">
            <v>101638-6</v>
          </cell>
          <cell r="B188" t="str">
            <v>8273</v>
          </cell>
          <cell r="C188" t="str">
            <v>01638</v>
          </cell>
          <cell r="D188">
            <v>6</v>
          </cell>
          <cell r="E188" t="str">
            <v>101638</v>
          </cell>
          <cell r="F188" t="str">
            <v>300031</v>
          </cell>
          <cell r="G188">
            <v>780</v>
          </cell>
          <cell r="H188" t="str">
            <v>LB</v>
          </cell>
          <cell r="I188">
            <v>6482.5263000000004</v>
          </cell>
          <cell r="J188">
            <v>1</v>
          </cell>
        </row>
        <row r="189">
          <cell r="A189" t="str">
            <v>101638-5</v>
          </cell>
          <cell r="B189" t="str">
            <v>8273</v>
          </cell>
          <cell r="C189" t="str">
            <v>01638</v>
          </cell>
          <cell r="D189">
            <v>5</v>
          </cell>
          <cell r="E189" t="str">
            <v>101638</v>
          </cell>
          <cell r="F189" t="str">
            <v>300045</v>
          </cell>
          <cell r="G189">
            <v>780</v>
          </cell>
          <cell r="H189" t="str">
            <v>LB</v>
          </cell>
          <cell r="I189">
            <v>1.387</v>
          </cell>
          <cell r="J189">
            <v>1</v>
          </cell>
        </row>
        <row r="190">
          <cell r="A190" t="str">
            <v>101638-2</v>
          </cell>
          <cell r="B190" t="str">
            <v>8273</v>
          </cell>
          <cell r="C190" t="str">
            <v>01638</v>
          </cell>
          <cell r="D190">
            <v>2</v>
          </cell>
          <cell r="E190" t="str">
            <v>101638</v>
          </cell>
          <cell r="F190" t="str">
            <v>300109</v>
          </cell>
          <cell r="G190">
            <v>780</v>
          </cell>
          <cell r="H190" t="str">
            <v>LB</v>
          </cell>
          <cell r="I190">
            <v>1.5287999999999999</v>
          </cell>
          <cell r="J190">
            <v>1</v>
          </cell>
        </row>
        <row r="191">
          <cell r="A191" t="str">
            <v>101638-4</v>
          </cell>
          <cell r="B191" t="str">
            <v>8273</v>
          </cell>
          <cell r="C191" t="str">
            <v>01638</v>
          </cell>
          <cell r="D191">
            <v>4</v>
          </cell>
          <cell r="E191" t="str">
            <v>101638</v>
          </cell>
          <cell r="F191" t="str">
            <v>300332</v>
          </cell>
          <cell r="G191">
            <v>780</v>
          </cell>
          <cell r="H191" t="str">
            <v>LB</v>
          </cell>
          <cell r="I191">
            <v>3.7429999999999999</v>
          </cell>
          <cell r="J191">
            <v>1</v>
          </cell>
        </row>
        <row r="192">
          <cell r="A192" t="str">
            <v>101638-7</v>
          </cell>
          <cell r="B192" t="str">
            <v>8273</v>
          </cell>
          <cell r="C192" t="str">
            <v>01638</v>
          </cell>
          <cell r="D192">
            <v>7</v>
          </cell>
          <cell r="E192" t="str">
            <v>101638</v>
          </cell>
          <cell r="F192" t="str">
            <v>301353</v>
          </cell>
          <cell r="G192">
            <v>780</v>
          </cell>
          <cell r="H192" t="str">
            <v>LB</v>
          </cell>
          <cell r="I192">
            <v>0.81379999999999997</v>
          </cell>
          <cell r="J192">
            <v>1</v>
          </cell>
        </row>
        <row r="193">
          <cell r="A193" t="str">
            <v>101638-1</v>
          </cell>
          <cell r="B193" t="str">
            <v>8273</v>
          </cell>
          <cell r="C193" t="str">
            <v>01638</v>
          </cell>
          <cell r="D193">
            <v>1</v>
          </cell>
          <cell r="E193" t="str">
            <v>101638</v>
          </cell>
          <cell r="F193" t="str">
            <v>303522</v>
          </cell>
          <cell r="G193">
            <v>780</v>
          </cell>
          <cell r="H193" t="str">
            <v>GA</v>
          </cell>
          <cell r="I193">
            <v>1</v>
          </cell>
          <cell r="J193">
            <v>1</v>
          </cell>
        </row>
        <row r="194">
          <cell r="A194" t="str">
            <v>101647-1</v>
          </cell>
          <cell r="B194" t="str">
            <v>8273</v>
          </cell>
          <cell r="C194" t="str">
            <v>01647</v>
          </cell>
          <cell r="D194">
            <v>1</v>
          </cell>
          <cell r="E194" t="str">
            <v>101647</v>
          </cell>
          <cell r="F194" t="str">
            <v>300031</v>
          </cell>
          <cell r="G194">
            <v>5074.4880000000003</v>
          </cell>
          <cell r="H194" t="str">
            <v>LB</v>
          </cell>
          <cell r="I194">
            <v>37210.800000000003</v>
          </cell>
          <cell r="J194">
            <v>1</v>
          </cell>
        </row>
        <row r="195">
          <cell r="A195" t="str">
            <v>101647-2</v>
          </cell>
          <cell r="B195" t="str">
            <v>8273</v>
          </cell>
          <cell r="C195" t="str">
            <v>01647</v>
          </cell>
          <cell r="D195">
            <v>2</v>
          </cell>
          <cell r="E195" t="str">
            <v>101647</v>
          </cell>
          <cell r="F195" t="str">
            <v>300034</v>
          </cell>
          <cell r="G195">
            <v>5074.4880000000003</v>
          </cell>
          <cell r="H195" t="str">
            <v>LB</v>
          </cell>
          <cell r="I195">
            <v>6764.8981000000003</v>
          </cell>
          <cell r="J195">
            <v>1</v>
          </cell>
        </row>
        <row r="196">
          <cell r="A196" t="str">
            <v>101647-3</v>
          </cell>
          <cell r="B196" t="str">
            <v>8273</v>
          </cell>
          <cell r="C196" t="str">
            <v>01647</v>
          </cell>
          <cell r="D196">
            <v>3</v>
          </cell>
          <cell r="E196" t="str">
            <v>101647</v>
          </cell>
          <cell r="F196" t="str">
            <v>304166</v>
          </cell>
          <cell r="G196">
            <v>5074.4880000000003</v>
          </cell>
          <cell r="H196" t="str">
            <v>BG</v>
          </cell>
          <cell r="I196">
            <v>4</v>
          </cell>
          <cell r="J196">
            <v>1</v>
          </cell>
        </row>
        <row r="197">
          <cell r="A197" t="str">
            <v>101647-4</v>
          </cell>
          <cell r="B197" t="str">
            <v>8273</v>
          </cell>
          <cell r="C197" t="str">
            <v>01647</v>
          </cell>
          <cell r="D197">
            <v>4</v>
          </cell>
          <cell r="E197" t="str">
            <v>101647</v>
          </cell>
          <cell r="F197" t="str">
            <v>304167</v>
          </cell>
          <cell r="G197">
            <v>5074.4880000000003</v>
          </cell>
          <cell r="H197" t="str">
            <v>BG</v>
          </cell>
          <cell r="I197">
            <v>4</v>
          </cell>
          <cell r="J197">
            <v>1</v>
          </cell>
        </row>
        <row r="198">
          <cell r="A198" t="str">
            <v>101647-5</v>
          </cell>
          <cell r="B198" t="str">
            <v>8273</v>
          </cell>
          <cell r="C198" t="str">
            <v>01647</v>
          </cell>
          <cell r="D198">
            <v>5</v>
          </cell>
          <cell r="E198" t="str">
            <v>101647</v>
          </cell>
          <cell r="F198" t="str">
            <v>304219</v>
          </cell>
          <cell r="G198">
            <v>5074.4880000000003</v>
          </cell>
          <cell r="H198" t="str">
            <v>EA</v>
          </cell>
          <cell r="I198">
            <v>4</v>
          </cell>
          <cell r="J198">
            <v>1</v>
          </cell>
        </row>
        <row r="199">
          <cell r="A199" t="str">
            <v>101676-1</v>
          </cell>
          <cell r="B199" t="str">
            <v>8273</v>
          </cell>
          <cell r="C199" t="str">
            <v>01676</v>
          </cell>
          <cell r="D199">
            <v>1</v>
          </cell>
          <cell r="E199" t="str">
            <v>101676</v>
          </cell>
          <cell r="F199" t="str">
            <v>202554</v>
          </cell>
          <cell r="G199">
            <v>606</v>
          </cell>
          <cell r="H199" t="str">
            <v>GA</v>
          </cell>
          <cell r="I199">
            <v>1</v>
          </cell>
          <cell r="J199">
            <v>1</v>
          </cell>
        </row>
        <row r="200">
          <cell r="A200" t="str">
            <v>101676-2</v>
          </cell>
          <cell r="B200" t="str">
            <v>8273</v>
          </cell>
          <cell r="C200" t="str">
            <v>01676</v>
          </cell>
          <cell r="D200">
            <v>2</v>
          </cell>
          <cell r="E200" t="str">
            <v>101676</v>
          </cell>
          <cell r="F200" t="str">
            <v>300005</v>
          </cell>
          <cell r="G200">
            <v>606</v>
          </cell>
          <cell r="H200" t="str">
            <v>LB</v>
          </cell>
          <cell r="I200">
            <v>8</v>
          </cell>
          <cell r="J200">
            <v>1</v>
          </cell>
        </row>
        <row r="201">
          <cell r="A201" t="str">
            <v>101676-3</v>
          </cell>
          <cell r="B201" t="str">
            <v>8273</v>
          </cell>
          <cell r="C201" t="str">
            <v>01676</v>
          </cell>
          <cell r="D201">
            <v>3</v>
          </cell>
          <cell r="E201" t="str">
            <v>101676</v>
          </cell>
          <cell r="F201" t="str">
            <v>300023</v>
          </cell>
          <cell r="G201">
            <v>606</v>
          </cell>
          <cell r="H201" t="str">
            <v>LB</v>
          </cell>
          <cell r="I201">
            <v>1.4</v>
          </cell>
          <cell r="J201">
            <v>1</v>
          </cell>
        </row>
        <row r="202">
          <cell r="A202" t="str">
            <v>101676-4</v>
          </cell>
          <cell r="B202" t="str">
            <v>8273</v>
          </cell>
          <cell r="C202" t="str">
            <v>01676</v>
          </cell>
          <cell r="D202">
            <v>4</v>
          </cell>
          <cell r="E202" t="str">
            <v>101676</v>
          </cell>
          <cell r="F202" t="str">
            <v>300031</v>
          </cell>
          <cell r="G202">
            <v>606</v>
          </cell>
          <cell r="H202" t="str">
            <v>LB</v>
          </cell>
          <cell r="I202">
            <v>5034.5680000000002</v>
          </cell>
          <cell r="J202">
            <v>1</v>
          </cell>
        </row>
        <row r="203">
          <cell r="A203" t="str">
            <v>101676-5</v>
          </cell>
          <cell r="B203" t="str">
            <v>8273</v>
          </cell>
          <cell r="C203" t="str">
            <v>01676</v>
          </cell>
          <cell r="D203">
            <v>5</v>
          </cell>
          <cell r="E203" t="str">
            <v>101676</v>
          </cell>
          <cell r="F203" t="str">
            <v>300045</v>
          </cell>
          <cell r="G203">
            <v>606</v>
          </cell>
          <cell r="H203" t="str">
            <v>LB</v>
          </cell>
          <cell r="I203">
            <v>2.1</v>
          </cell>
          <cell r="J203">
            <v>1</v>
          </cell>
        </row>
        <row r="204">
          <cell r="A204" t="str">
            <v>101676-6</v>
          </cell>
          <cell r="B204" t="str">
            <v>8273</v>
          </cell>
          <cell r="C204" t="str">
            <v>01676</v>
          </cell>
          <cell r="D204">
            <v>6</v>
          </cell>
          <cell r="E204" t="str">
            <v>101676</v>
          </cell>
          <cell r="F204" t="str">
            <v>300109</v>
          </cell>
          <cell r="G204">
            <v>606</v>
          </cell>
          <cell r="H204" t="str">
            <v>LB</v>
          </cell>
          <cell r="I204">
            <v>1.1579999999999999</v>
          </cell>
          <cell r="J204">
            <v>1</v>
          </cell>
        </row>
        <row r="205">
          <cell r="A205" t="str">
            <v>101676-7</v>
          </cell>
          <cell r="B205" t="str">
            <v>8273</v>
          </cell>
          <cell r="C205" t="str">
            <v>01676</v>
          </cell>
          <cell r="D205">
            <v>7</v>
          </cell>
          <cell r="E205" t="str">
            <v>101676</v>
          </cell>
          <cell r="F205" t="str">
            <v>301353</v>
          </cell>
          <cell r="G205">
            <v>606</v>
          </cell>
          <cell r="H205" t="str">
            <v>LB</v>
          </cell>
          <cell r="I205">
            <v>0.71250000000000002</v>
          </cell>
          <cell r="J205">
            <v>1</v>
          </cell>
        </row>
        <row r="206">
          <cell r="A206" t="str">
            <v>101700-1</v>
          </cell>
          <cell r="B206" t="str">
            <v>8273</v>
          </cell>
          <cell r="C206" t="str">
            <v>01700</v>
          </cell>
          <cell r="D206">
            <v>1</v>
          </cell>
          <cell r="E206" t="str">
            <v>101700</v>
          </cell>
          <cell r="F206" t="str">
            <v>202551</v>
          </cell>
          <cell r="G206">
            <v>720</v>
          </cell>
          <cell r="H206" t="str">
            <v>GA</v>
          </cell>
          <cell r="I206">
            <v>2</v>
          </cell>
          <cell r="J206">
            <v>1</v>
          </cell>
        </row>
        <row r="207">
          <cell r="A207" t="str">
            <v>101700-2</v>
          </cell>
          <cell r="B207" t="str">
            <v>8273</v>
          </cell>
          <cell r="C207" t="str">
            <v>01700</v>
          </cell>
          <cell r="D207">
            <v>2</v>
          </cell>
          <cell r="E207" t="str">
            <v>101700</v>
          </cell>
          <cell r="F207" t="str">
            <v>300005</v>
          </cell>
          <cell r="G207">
            <v>720</v>
          </cell>
          <cell r="H207" t="str">
            <v>LB</v>
          </cell>
          <cell r="I207">
            <v>5</v>
          </cell>
          <cell r="J207">
            <v>1</v>
          </cell>
        </row>
        <row r="208">
          <cell r="A208" t="str">
            <v>101700-4</v>
          </cell>
          <cell r="B208" t="str">
            <v>8273</v>
          </cell>
          <cell r="C208" t="str">
            <v>01700</v>
          </cell>
          <cell r="D208">
            <v>4</v>
          </cell>
          <cell r="E208" t="str">
            <v>101700</v>
          </cell>
          <cell r="F208" t="str">
            <v>300031</v>
          </cell>
          <cell r="G208">
            <v>720</v>
          </cell>
          <cell r="H208" t="str">
            <v>LB</v>
          </cell>
          <cell r="I208">
            <v>5028.7429000000002</v>
          </cell>
          <cell r="J208">
            <v>1</v>
          </cell>
        </row>
        <row r="209">
          <cell r="A209" t="str">
            <v>101700-5</v>
          </cell>
          <cell r="B209" t="str">
            <v>8273</v>
          </cell>
          <cell r="C209" t="str">
            <v>01700</v>
          </cell>
          <cell r="D209">
            <v>5</v>
          </cell>
          <cell r="E209" t="str">
            <v>101700</v>
          </cell>
          <cell r="F209" t="str">
            <v>300034</v>
          </cell>
          <cell r="G209">
            <v>720</v>
          </cell>
          <cell r="H209" t="str">
            <v>LB</v>
          </cell>
          <cell r="I209">
            <v>1276.8510000000001</v>
          </cell>
          <cell r="J209">
            <v>1</v>
          </cell>
        </row>
        <row r="210">
          <cell r="A210" t="str">
            <v>101700-3</v>
          </cell>
          <cell r="B210" t="str">
            <v>8273</v>
          </cell>
          <cell r="C210" t="str">
            <v>01700</v>
          </cell>
          <cell r="D210">
            <v>3</v>
          </cell>
          <cell r="E210" t="str">
            <v>101700</v>
          </cell>
          <cell r="F210" t="str">
            <v>300060</v>
          </cell>
          <cell r="G210">
            <v>720</v>
          </cell>
          <cell r="H210" t="str">
            <v>LB</v>
          </cell>
          <cell r="I210">
            <v>2.75</v>
          </cell>
          <cell r="J210">
            <v>1</v>
          </cell>
        </row>
        <row r="211">
          <cell r="A211" t="str">
            <v>101766-1</v>
          </cell>
          <cell r="B211" t="str">
            <v>8273</v>
          </cell>
          <cell r="C211" t="str">
            <v>01766</v>
          </cell>
          <cell r="D211">
            <v>1</v>
          </cell>
          <cell r="E211" t="str">
            <v>101766</v>
          </cell>
          <cell r="F211" t="str">
            <v>202542</v>
          </cell>
          <cell r="G211">
            <v>600</v>
          </cell>
          <cell r="H211" t="str">
            <v>GA</v>
          </cell>
          <cell r="I211">
            <v>1</v>
          </cell>
          <cell r="J211">
            <v>1</v>
          </cell>
        </row>
        <row r="212">
          <cell r="A212" t="str">
            <v>101766-2</v>
          </cell>
          <cell r="B212" t="str">
            <v>8273</v>
          </cell>
          <cell r="C212" t="str">
            <v>01766</v>
          </cell>
          <cell r="D212">
            <v>2</v>
          </cell>
          <cell r="E212" t="str">
            <v>101766</v>
          </cell>
          <cell r="F212" t="str">
            <v>300031</v>
          </cell>
          <cell r="G212">
            <v>600</v>
          </cell>
          <cell r="H212" t="str">
            <v>LB</v>
          </cell>
          <cell r="I212">
            <v>4982.5600000000004</v>
          </cell>
          <cell r="J212">
            <v>1</v>
          </cell>
        </row>
        <row r="213">
          <cell r="A213" t="str">
            <v>101766-3</v>
          </cell>
          <cell r="B213" t="str">
            <v>8273</v>
          </cell>
          <cell r="C213" t="str">
            <v>01766</v>
          </cell>
          <cell r="D213">
            <v>3</v>
          </cell>
          <cell r="E213" t="str">
            <v>101766</v>
          </cell>
          <cell r="F213" t="str">
            <v>300045</v>
          </cell>
          <cell r="G213">
            <v>600</v>
          </cell>
          <cell r="H213" t="str">
            <v>LB</v>
          </cell>
          <cell r="I213">
            <v>2.25</v>
          </cell>
          <cell r="J213">
            <v>1</v>
          </cell>
        </row>
        <row r="214">
          <cell r="A214" t="str">
            <v>101766-4</v>
          </cell>
          <cell r="B214" t="str">
            <v>8273</v>
          </cell>
          <cell r="C214" t="str">
            <v>01766</v>
          </cell>
          <cell r="D214">
            <v>4</v>
          </cell>
          <cell r="E214" t="str">
            <v>101766</v>
          </cell>
          <cell r="F214" t="str">
            <v>300109</v>
          </cell>
          <cell r="G214">
            <v>600</v>
          </cell>
          <cell r="H214" t="str">
            <v>LB</v>
          </cell>
          <cell r="I214">
            <v>2.92</v>
          </cell>
          <cell r="J214">
            <v>1</v>
          </cell>
        </row>
        <row r="215">
          <cell r="A215" t="str">
            <v>101766-7</v>
          </cell>
          <cell r="B215" t="str">
            <v>8273</v>
          </cell>
          <cell r="C215" t="str">
            <v>01766</v>
          </cell>
          <cell r="D215">
            <v>7</v>
          </cell>
          <cell r="E215" t="str">
            <v>101766</v>
          </cell>
          <cell r="F215" t="str">
            <v>300317</v>
          </cell>
          <cell r="G215">
            <v>600</v>
          </cell>
          <cell r="H215" t="str">
            <v>LB</v>
          </cell>
          <cell r="I215">
            <v>0.77</v>
          </cell>
          <cell r="J215">
            <v>1</v>
          </cell>
        </row>
        <row r="216">
          <cell r="A216" t="str">
            <v>101766-5</v>
          </cell>
          <cell r="B216" t="str">
            <v>8273</v>
          </cell>
          <cell r="C216" t="str">
            <v>01766</v>
          </cell>
          <cell r="D216">
            <v>5</v>
          </cell>
          <cell r="E216" t="str">
            <v>101766</v>
          </cell>
          <cell r="F216" t="str">
            <v>300331</v>
          </cell>
          <cell r="G216">
            <v>600</v>
          </cell>
          <cell r="H216" t="str">
            <v>LB</v>
          </cell>
          <cell r="I216">
            <v>3.33</v>
          </cell>
          <cell r="J216">
            <v>1</v>
          </cell>
        </row>
        <row r="217">
          <cell r="A217" t="str">
            <v>101766-6</v>
          </cell>
          <cell r="B217" t="str">
            <v>8273</v>
          </cell>
          <cell r="C217" t="str">
            <v>01766</v>
          </cell>
          <cell r="D217">
            <v>6</v>
          </cell>
          <cell r="E217" t="str">
            <v>101766</v>
          </cell>
          <cell r="F217" t="str">
            <v>300332</v>
          </cell>
          <cell r="G217">
            <v>600</v>
          </cell>
          <cell r="H217" t="str">
            <v>LB</v>
          </cell>
          <cell r="I217">
            <v>0.75</v>
          </cell>
          <cell r="J217">
            <v>1</v>
          </cell>
        </row>
        <row r="218">
          <cell r="A218" t="str">
            <v>101794-1</v>
          </cell>
          <cell r="B218" t="str">
            <v>8273</v>
          </cell>
          <cell r="C218" t="str">
            <v>01794</v>
          </cell>
          <cell r="D218">
            <v>1</v>
          </cell>
          <cell r="E218" t="str">
            <v>101794</v>
          </cell>
          <cell r="F218" t="str">
            <v>202532</v>
          </cell>
          <cell r="G218">
            <v>569.4</v>
          </cell>
          <cell r="H218" t="str">
            <v>GA</v>
          </cell>
          <cell r="I218">
            <v>0.5</v>
          </cell>
          <cell r="J218">
            <v>1</v>
          </cell>
        </row>
        <row r="219">
          <cell r="A219" t="str">
            <v>101794-2</v>
          </cell>
          <cell r="B219" t="str">
            <v>8273</v>
          </cell>
          <cell r="C219" t="str">
            <v>01794</v>
          </cell>
          <cell r="D219">
            <v>2</v>
          </cell>
          <cell r="E219" t="str">
            <v>101794</v>
          </cell>
          <cell r="F219" t="str">
            <v>300005</v>
          </cell>
          <cell r="G219">
            <v>569.4</v>
          </cell>
          <cell r="H219" t="str">
            <v>LB</v>
          </cell>
          <cell r="I219">
            <v>6.5</v>
          </cell>
          <cell r="J219">
            <v>1</v>
          </cell>
        </row>
        <row r="220">
          <cell r="A220" t="str">
            <v>101794-3</v>
          </cell>
          <cell r="B220" t="str">
            <v>8273</v>
          </cell>
          <cell r="C220" t="str">
            <v>01794</v>
          </cell>
          <cell r="D220">
            <v>3</v>
          </cell>
          <cell r="E220" t="str">
            <v>101794</v>
          </cell>
          <cell r="F220" t="str">
            <v>300023</v>
          </cell>
          <cell r="G220">
            <v>569.4</v>
          </cell>
          <cell r="H220" t="str">
            <v>LB</v>
          </cell>
          <cell r="I220">
            <v>2</v>
          </cell>
          <cell r="J220">
            <v>1</v>
          </cell>
        </row>
        <row r="221">
          <cell r="A221" t="str">
            <v>101794-4</v>
          </cell>
          <cell r="B221" t="str">
            <v>8273</v>
          </cell>
          <cell r="C221" t="str">
            <v>01794</v>
          </cell>
          <cell r="D221">
            <v>4</v>
          </cell>
          <cell r="E221" t="str">
            <v>101794</v>
          </cell>
          <cell r="F221" t="str">
            <v>300031</v>
          </cell>
          <cell r="G221">
            <v>569.4</v>
          </cell>
          <cell r="H221" t="str">
            <v>LB</v>
          </cell>
          <cell r="I221">
            <v>4214.8904000000002</v>
          </cell>
          <cell r="J221">
            <v>1</v>
          </cell>
        </row>
        <row r="222">
          <cell r="A222" t="str">
            <v>101794-5</v>
          </cell>
          <cell r="B222" t="str">
            <v>8273</v>
          </cell>
          <cell r="C222" t="str">
            <v>01794</v>
          </cell>
          <cell r="D222">
            <v>5</v>
          </cell>
          <cell r="E222" t="str">
            <v>101794</v>
          </cell>
          <cell r="F222" t="str">
            <v>300034</v>
          </cell>
          <cell r="G222">
            <v>569.4</v>
          </cell>
          <cell r="H222" t="str">
            <v>LB</v>
          </cell>
          <cell r="I222">
            <v>700.75</v>
          </cell>
          <cell r="J222">
            <v>1</v>
          </cell>
        </row>
        <row r="223">
          <cell r="A223" t="str">
            <v>101811-4</v>
          </cell>
          <cell r="B223" t="str">
            <v>8273</v>
          </cell>
          <cell r="C223" t="str">
            <v>01811</v>
          </cell>
          <cell r="D223">
            <v>4</v>
          </cell>
          <cell r="E223" t="str">
            <v>101811</v>
          </cell>
          <cell r="F223" t="str">
            <v>300005</v>
          </cell>
          <cell r="G223">
            <v>336.6</v>
          </cell>
          <cell r="H223" t="str">
            <v>LB</v>
          </cell>
          <cell r="I223">
            <v>4.57</v>
          </cell>
          <cell r="J223">
            <v>1</v>
          </cell>
        </row>
        <row r="224">
          <cell r="A224" t="str">
            <v>101811-1</v>
          </cell>
          <cell r="B224" t="str">
            <v>8273</v>
          </cell>
          <cell r="C224" t="str">
            <v>01811</v>
          </cell>
          <cell r="D224">
            <v>1</v>
          </cell>
          <cell r="E224" t="str">
            <v>101811</v>
          </cell>
          <cell r="F224" t="str">
            <v>300031</v>
          </cell>
          <cell r="G224">
            <v>336.6</v>
          </cell>
          <cell r="H224" t="str">
            <v>LB</v>
          </cell>
          <cell r="I224">
            <v>2407.4389000000001</v>
          </cell>
          <cell r="J224">
            <v>1</v>
          </cell>
        </row>
        <row r="225">
          <cell r="A225" t="str">
            <v>101811-2</v>
          </cell>
          <cell r="B225" t="str">
            <v>8273</v>
          </cell>
          <cell r="C225" t="str">
            <v>01811</v>
          </cell>
          <cell r="D225">
            <v>2</v>
          </cell>
          <cell r="E225" t="str">
            <v>101811</v>
          </cell>
          <cell r="F225" t="str">
            <v>300034</v>
          </cell>
          <cell r="G225">
            <v>336.6</v>
          </cell>
          <cell r="H225" t="str">
            <v>LB</v>
          </cell>
          <cell r="I225">
            <v>518.82600000000002</v>
          </cell>
          <cell r="J225">
            <v>1</v>
          </cell>
        </row>
        <row r="226">
          <cell r="A226" t="str">
            <v>101811-5</v>
          </cell>
          <cell r="B226" t="str">
            <v>8273</v>
          </cell>
          <cell r="C226" t="str">
            <v>01811</v>
          </cell>
          <cell r="D226">
            <v>5</v>
          </cell>
          <cell r="E226" t="str">
            <v>101811</v>
          </cell>
          <cell r="F226" t="str">
            <v>300045</v>
          </cell>
          <cell r="G226">
            <v>336.6</v>
          </cell>
          <cell r="H226" t="str">
            <v>LB</v>
          </cell>
          <cell r="I226">
            <v>0.58399999999999996</v>
          </cell>
          <cell r="J226">
            <v>1</v>
          </cell>
        </row>
        <row r="227">
          <cell r="A227" t="str">
            <v>101811-3</v>
          </cell>
          <cell r="B227" t="str">
            <v>8273</v>
          </cell>
          <cell r="C227" t="str">
            <v>01811</v>
          </cell>
          <cell r="D227">
            <v>3</v>
          </cell>
          <cell r="E227" t="str">
            <v>101811</v>
          </cell>
          <cell r="F227" t="str">
            <v>303923</v>
          </cell>
          <cell r="G227">
            <v>336.6</v>
          </cell>
          <cell r="H227" t="str">
            <v>GA</v>
          </cell>
          <cell r="I227">
            <v>1</v>
          </cell>
          <cell r="J227">
            <v>1</v>
          </cell>
        </row>
        <row r="228">
          <cell r="A228" t="str">
            <v>101815-1</v>
          </cell>
          <cell r="B228" t="str">
            <v>8273</v>
          </cell>
          <cell r="C228" t="str">
            <v>01815</v>
          </cell>
          <cell r="D228">
            <v>1</v>
          </cell>
          <cell r="E228" t="str">
            <v>101815</v>
          </cell>
          <cell r="F228" t="str">
            <v>300031</v>
          </cell>
          <cell r="G228">
            <v>960</v>
          </cell>
          <cell r="H228" t="str">
            <v>LB</v>
          </cell>
          <cell r="I228">
            <v>6959.0711000000001</v>
          </cell>
          <cell r="J228">
            <v>1</v>
          </cell>
        </row>
        <row r="229">
          <cell r="A229" t="str">
            <v>101815-2</v>
          </cell>
          <cell r="B229" t="str">
            <v>8273</v>
          </cell>
          <cell r="C229" t="str">
            <v>01815</v>
          </cell>
          <cell r="D229">
            <v>2</v>
          </cell>
          <cell r="E229" t="str">
            <v>101815</v>
          </cell>
          <cell r="F229" t="str">
            <v>300034</v>
          </cell>
          <cell r="G229">
            <v>960</v>
          </cell>
          <cell r="H229" t="str">
            <v>LB</v>
          </cell>
          <cell r="I229">
            <v>1374.5519999999999</v>
          </cell>
          <cell r="J229">
            <v>1</v>
          </cell>
        </row>
        <row r="230">
          <cell r="A230" t="str">
            <v>101815-3</v>
          </cell>
          <cell r="B230" t="str">
            <v>8273</v>
          </cell>
          <cell r="C230" t="str">
            <v>01815</v>
          </cell>
          <cell r="D230">
            <v>3</v>
          </cell>
          <cell r="E230" t="str">
            <v>101815</v>
          </cell>
          <cell r="F230" t="str">
            <v>303928</v>
          </cell>
          <cell r="G230">
            <v>960</v>
          </cell>
          <cell r="H230" t="str">
            <v>GA</v>
          </cell>
          <cell r="I230">
            <v>1</v>
          </cell>
          <cell r="J230">
            <v>1</v>
          </cell>
        </row>
        <row r="231">
          <cell r="A231" t="str">
            <v>101815-4</v>
          </cell>
          <cell r="B231" t="str">
            <v>8273</v>
          </cell>
          <cell r="C231" t="str">
            <v>01815</v>
          </cell>
          <cell r="D231">
            <v>4</v>
          </cell>
          <cell r="E231" t="str">
            <v>101815</v>
          </cell>
          <cell r="F231" t="str">
            <v>303929</v>
          </cell>
          <cell r="G231">
            <v>960</v>
          </cell>
          <cell r="H231" t="str">
            <v>GA</v>
          </cell>
          <cell r="I231">
            <v>1</v>
          </cell>
          <cell r="J231">
            <v>1</v>
          </cell>
        </row>
        <row r="232">
          <cell r="A232" t="str">
            <v>101816-1</v>
          </cell>
          <cell r="B232" t="str">
            <v>8273</v>
          </cell>
          <cell r="C232" t="str">
            <v>01816</v>
          </cell>
          <cell r="D232">
            <v>1</v>
          </cell>
          <cell r="E232" t="str">
            <v>101816</v>
          </cell>
          <cell r="F232" t="str">
            <v>300031</v>
          </cell>
          <cell r="G232">
            <v>276</v>
          </cell>
          <cell r="H232" t="str">
            <v>LB</v>
          </cell>
          <cell r="I232">
            <v>2004.973</v>
          </cell>
          <cell r="J232">
            <v>1</v>
          </cell>
        </row>
        <row r="233">
          <cell r="A233" t="str">
            <v>101816-2</v>
          </cell>
          <cell r="B233" t="str">
            <v>8273</v>
          </cell>
          <cell r="C233" t="str">
            <v>01816</v>
          </cell>
          <cell r="D233">
            <v>2</v>
          </cell>
          <cell r="E233" t="str">
            <v>101816</v>
          </cell>
          <cell r="F233" t="str">
            <v>300034</v>
          </cell>
          <cell r="G233">
            <v>276</v>
          </cell>
          <cell r="H233" t="str">
            <v>LB</v>
          </cell>
          <cell r="I233">
            <v>372.83600000000001</v>
          </cell>
          <cell r="J233">
            <v>1</v>
          </cell>
        </row>
        <row r="234">
          <cell r="A234" t="str">
            <v>101816-3</v>
          </cell>
          <cell r="B234" t="str">
            <v>8273</v>
          </cell>
          <cell r="C234" t="str">
            <v>01816</v>
          </cell>
          <cell r="D234">
            <v>3</v>
          </cell>
          <cell r="E234" t="str">
            <v>101816</v>
          </cell>
          <cell r="F234" t="str">
            <v>300045</v>
          </cell>
          <cell r="G234">
            <v>276</v>
          </cell>
          <cell r="H234" t="str">
            <v>LB</v>
          </cell>
          <cell r="I234">
            <v>0.75</v>
          </cell>
          <cell r="J234">
            <v>1</v>
          </cell>
        </row>
        <row r="235">
          <cell r="A235" t="str">
            <v>101816-4</v>
          </cell>
          <cell r="B235" t="str">
            <v>8273</v>
          </cell>
          <cell r="C235" t="str">
            <v>01816</v>
          </cell>
          <cell r="D235">
            <v>4</v>
          </cell>
          <cell r="E235" t="str">
            <v>101816</v>
          </cell>
          <cell r="F235" t="str">
            <v>303930</v>
          </cell>
          <cell r="G235">
            <v>276</v>
          </cell>
          <cell r="H235" t="str">
            <v>GA</v>
          </cell>
          <cell r="I235">
            <v>1</v>
          </cell>
          <cell r="J235">
            <v>1</v>
          </cell>
        </row>
        <row r="236">
          <cell r="A236" t="str">
            <v>101816-5</v>
          </cell>
          <cell r="B236" t="str">
            <v>8273</v>
          </cell>
          <cell r="C236" t="str">
            <v>01816</v>
          </cell>
          <cell r="D236">
            <v>5</v>
          </cell>
          <cell r="E236" t="str">
            <v>101816</v>
          </cell>
          <cell r="F236" t="str">
            <v>303931</v>
          </cell>
          <cell r="G236">
            <v>276</v>
          </cell>
          <cell r="H236" t="str">
            <v>GA</v>
          </cell>
          <cell r="I236">
            <v>1</v>
          </cell>
          <cell r="J236">
            <v>1</v>
          </cell>
        </row>
        <row r="237">
          <cell r="A237" t="str">
            <v>101817-4</v>
          </cell>
          <cell r="B237" t="str">
            <v>8273</v>
          </cell>
          <cell r="C237" t="str">
            <v>01817</v>
          </cell>
          <cell r="D237">
            <v>4</v>
          </cell>
          <cell r="E237" t="str">
            <v>101817</v>
          </cell>
          <cell r="F237" t="str">
            <v>300005</v>
          </cell>
          <cell r="G237">
            <v>600</v>
          </cell>
          <cell r="H237" t="str">
            <v>LB</v>
          </cell>
          <cell r="I237">
            <v>7.44</v>
          </cell>
          <cell r="J237">
            <v>1</v>
          </cell>
        </row>
        <row r="238">
          <cell r="A238" t="str">
            <v>101817-1</v>
          </cell>
          <cell r="B238" t="str">
            <v>8273</v>
          </cell>
          <cell r="C238" t="str">
            <v>01817</v>
          </cell>
          <cell r="D238">
            <v>1</v>
          </cell>
          <cell r="E238" t="str">
            <v>101817</v>
          </cell>
          <cell r="F238" t="str">
            <v>300031</v>
          </cell>
          <cell r="G238">
            <v>600</v>
          </cell>
          <cell r="H238" t="str">
            <v>LB</v>
          </cell>
          <cell r="I238">
            <v>4301.1022000000003</v>
          </cell>
          <cell r="J238">
            <v>1</v>
          </cell>
        </row>
        <row r="239">
          <cell r="A239" t="str">
            <v>101817-2</v>
          </cell>
          <cell r="B239" t="str">
            <v>8273</v>
          </cell>
          <cell r="C239" t="str">
            <v>01817</v>
          </cell>
          <cell r="D239">
            <v>2</v>
          </cell>
          <cell r="E239" t="str">
            <v>101817</v>
          </cell>
          <cell r="F239" t="str">
            <v>300034</v>
          </cell>
          <cell r="G239">
            <v>600</v>
          </cell>
          <cell r="H239" t="str">
            <v>LB</v>
          </cell>
          <cell r="I239">
            <v>908.17010000000005</v>
          </cell>
          <cell r="J239">
            <v>1</v>
          </cell>
        </row>
        <row r="240">
          <cell r="A240" t="str">
            <v>101817-3</v>
          </cell>
          <cell r="B240" t="str">
            <v>8273</v>
          </cell>
          <cell r="C240" t="str">
            <v>01817</v>
          </cell>
          <cell r="D240">
            <v>3</v>
          </cell>
          <cell r="E240" t="str">
            <v>101817</v>
          </cell>
          <cell r="F240" t="str">
            <v>300045</v>
          </cell>
          <cell r="G240">
            <v>600</v>
          </cell>
          <cell r="H240" t="str">
            <v>LB</v>
          </cell>
          <cell r="I240">
            <v>1.75</v>
          </cell>
          <cell r="J240">
            <v>1</v>
          </cell>
        </row>
        <row r="241">
          <cell r="A241" t="str">
            <v>101817-5</v>
          </cell>
          <cell r="B241" t="str">
            <v>8273</v>
          </cell>
          <cell r="C241" t="str">
            <v>01817</v>
          </cell>
          <cell r="D241">
            <v>5</v>
          </cell>
          <cell r="E241" t="str">
            <v>101817</v>
          </cell>
          <cell r="F241" t="str">
            <v>305427</v>
          </cell>
          <cell r="G241">
            <v>600</v>
          </cell>
          <cell r="H241" t="str">
            <v>GA</v>
          </cell>
          <cell r="I241">
            <v>1</v>
          </cell>
          <cell r="J241">
            <v>1</v>
          </cell>
        </row>
        <row r="242">
          <cell r="A242" t="str">
            <v>101817-6</v>
          </cell>
          <cell r="B242" t="str">
            <v>8273</v>
          </cell>
          <cell r="C242" t="str">
            <v>01817</v>
          </cell>
          <cell r="D242">
            <v>6</v>
          </cell>
          <cell r="E242" t="str">
            <v>101817</v>
          </cell>
          <cell r="F242" t="str">
            <v>305428</v>
          </cell>
          <cell r="G242">
            <v>600</v>
          </cell>
          <cell r="H242" t="str">
            <v>GA</v>
          </cell>
          <cell r="I242">
            <v>1</v>
          </cell>
          <cell r="J242">
            <v>1</v>
          </cell>
        </row>
        <row r="243">
          <cell r="A243" t="str">
            <v>101819-1</v>
          </cell>
          <cell r="B243" t="str">
            <v>8273</v>
          </cell>
          <cell r="C243" t="str">
            <v>01819</v>
          </cell>
          <cell r="D243">
            <v>1</v>
          </cell>
          <cell r="E243" t="str">
            <v>101819</v>
          </cell>
          <cell r="F243" t="str">
            <v>300031</v>
          </cell>
          <cell r="G243">
            <v>900</v>
          </cell>
          <cell r="H243" t="str">
            <v>LB</v>
          </cell>
          <cell r="I243">
            <v>6431.5150000000003</v>
          </cell>
          <cell r="J243">
            <v>1</v>
          </cell>
        </row>
        <row r="244">
          <cell r="A244" t="str">
            <v>101819-2</v>
          </cell>
          <cell r="B244" t="str">
            <v>8273</v>
          </cell>
          <cell r="C244" t="str">
            <v>01819</v>
          </cell>
          <cell r="D244">
            <v>2</v>
          </cell>
          <cell r="E244" t="str">
            <v>101819</v>
          </cell>
          <cell r="F244" t="str">
            <v>300034</v>
          </cell>
          <cell r="G244">
            <v>900</v>
          </cell>
          <cell r="H244" t="str">
            <v>LB</v>
          </cell>
          <cell r="I244">
            <v>1412.1724999999999</v>
          </cell>
          <cell r="J244">
            <v>1</v>
          </cell>
        </row>
        <row r="245">
          <cell r="A245" t="str">
            <v>101819-6</v>
          </cell>
          <cell r="B245" t="str">
            <v>8273</v>
          </cell>
          <cell r="C245" t="str">
            <v>01819</v>
          </cell>
          <cell r="D245">
            <v>6</v>
          </cell>
          <cell r="E245" t="str">
            <v>101819</v>
          </cell>
          <cell r="F245" t="str">
            <v>300045</v>
          </cell>
          <cell r="G245">
            <v>900</v>
          </cell>
          <cell r="H245" t="str">
            <v>LB</v>
          </cell>
          <cell r="I245">
            <v>2.19</v>
          </cell>
          <cell r="J245">
            <v>1</v>
          </cell>
        </row>
        <row r="246">
          <cell r="A246" t="str">
            <v>101819-5</v>
          </cell>
          <cell r="B246" t="str">
            <v>8273</v>
          </cell>
          <cell r="C246" t="str">
            <v>01819</v>
          </cell>
          <cell r="D246">
            <v>5</v>
          </cell>
          <cell r="E246" t="str">
            <v>101819</v>
          </cell>
          <cell r="F246" t="str">
            <v>300329</v>
          </cell>
          <cell r="G246">
            <v>900</v>
          </cell>
          <cell r="H246" t="str">
            <v>LB</v>
          </cell>
          <cell r="I246">
            <v>10</v>
          </cell>
          <cell r="J246">
            <v>1</v>
          </cell>
        </row>
        <row r="247">
          <cell r="A247" t="str">
            <v>101819-4</v>
          </cell>
          <cell r="B247" t="str">
            <v>8273</v>
          </cell>
          <cell r="C247" t="str">
            <v>01819</v>
          </cell>
          <cell r="D247">
            <v>4</v>
          </cell>
          <cell r="E247" t="str">
            <v>101819</v>
          </cell>
          <cell r="F247" t="str">
            <v>300332</v>
          </cell>
          <cell r="G247">
            <v>900</v>
          </cell>
          <cell r="H247" t="str">
            <v>LB</v>
          </cell>
          <cell r="I247">
            <v>1.26</v>
          </cell>
          <cell r="J247">
            <v>1</v>
          </cell>
        </row>
        <row r="248">
          <cell r="A248" t="str">
            <v>101819-3</v>
          </cell>
          <cell r="B248" t="str">
            <v>8273</v>
          </cell>
          <cell r="C248" t="str">
            <v>01819</v>
          </cell>
          <cell r="D248">
            <v>3</v>
          </cell>
          <cell r="E248" t="str">
            <v>101819</v>
          </cell>
          <cell r="F248" t="str">
            <v>303935</v>
          </cell>
          <cell r="G248">
            <v>900</v>
          </cell>
          <cell r="H248" t="str">
            <v>GA</v>
          </cell>
          <cell r="I248">
            <v>1</v>
          </cell>
          <cell r="J248">
            <v>1</v>
          </cell>
        </row>
        <row r="249">
          <cell r="A249" t="str">
            <v>101823-4</v>
          </cell>
          <cell r="B249" t="str">
            <v>8273</v>
          </cell>
          <cell r="C249" t="str">
            <v>01823</v>
          </cell>
          <cell r="D249">
            <v>4</v>
          </cell>
          <cell r="E249" t="str">
            <v>101823</v>
          </cell>
          <cell r="F249" t="str">
            <v>300005</v>
          </cell>
          <cell r="G249">
            <v>390</v>
          </cell>
          <cell r="H249" t="str">
            <v>LB</v>
          </cell>
          <cell r="I249">
            <v>4.58</v>
          </cell>
          <cell r="J249">
            <v>1</v>
          </cell>
        </row>
        <row r="250">
          <cell r="A250" t="str">
            <v>101823-1</v>
          </cell>
          <cell r="B250" t="str">
            <v>8273</v>
          </cell>
          <cell r="C250" t="str">
            <v>01823</v>
          </cell>
          <cell r="D250">
            <v>1</v>
          </cell>
          <cell r="E250" t="str">
            <v>101823</v>
          </cell>
          <cell r="F250" t="str">
            <v>300031</v>
          </cell>
          <cell r="G250">
            <v>390</v>
          </cell>
          <cell r="H250" t="str">
            <v>LB</v>
          </cell>
          <cell r="I250">
            <v>2771.9250000000002</v>
          </cell>
          <cell r="J250">
            <v>1</v>
          </cell>
        </row>
        <row r="251">
          <cell r="A251" t="str">
            <v>101823-2</v>
          </cell>
          <cell r="B251" t="str">
            <v>8273</v>
          </cell>
          <cell r="C251" t="str">
            <v>01823</v>
          </cell>
          <cell r="D251">
            <v>2</v>
          </cell>
          <cell r="E251" t="str">
            <v>101823</v>
          </cell>
          <cell r="F251" t="str">
            <v>300034</v>
          </cell>
          <cell r="G251">
            <v>390</v>
          </cell>
          <cell r="H251" t="str">
            <v>LB</v>
          </cell>
          <cell r="I251">
            <v>626.63400000000001</v>
          </cell>
          <cell r="J251">
            <v>1</v>
          </cell>
        </row>
        <row r="252">
          <cell r="A252" t="str">
            <v>101823-5</v>
          </cell>
          <cell r="B252" t="str">
            <v>8273</v>
          </cell>
          <cell r="C252" t="str">
            <v>01823</v>
          </cell>
          <cell r="D252">
            <v>5</v>
          </cell>
          <cell r="E252" t="str">
            <v>101823</v>
          </cell>
          <cell r="F252" t="str">
            <v>300045</v>
          </cell>
          <cell r="G252">
            <v>390</v>
          </cell>
          <cell r="H252" t="str">
            <v>LB</v>
          </cell>
          <cell r="I252">
            <v>0.75</v>
          </cell>
          <cell r="J252">
            <v>1</v>
          </cell>
        </row>
        <row r="253">
          <cell r="A253" t="str">
            <v>101823-3</v>
          </cell>
          <cell r="B253" t="str">
            <v>8273</v>
          </cell>
          <cell r="C253" t="str">
            <v>01823</v>
          </cell>
          <cell r="D253">
            <v>3</v>
          </cell>
          <cell r="E253" t="str">
            <v>101823</v>
          </cell>
          <cell r="F253" t="str">
            <v>303940</v>
          </cell>
          <cell r="G253">
            <v>390</v>
          </cell>
          <cell r="H253" t="str">
            <v>GA</v>
          </cell>
          <cell r="I253">
            <v>1</v>
          </cell>
          <cell r="J253">
            <v>1</v>
          </cell>
        </row>
        <row r="254">
          <cell r="A254" t="str">
            <v>101893-1</v>
          </cell>
          <cell r="B254" t="str">
            <v>8273</v>
          </cell>
          <cell r="C254" t="str">
            <v>01893</v>
          </cell>
          <cell r="D254">
            <v>1</v>
          </cell>
          <cell r="E254" t="str">
            <v>101893</v>
          </cell>
          <cell r="F254" t="str">
            <v>202542</v>
          </cell>
          <cell r="G254">
            <v>618</v>
          </cell>
          <cell r="H254" t="str">
            <v>GA</v>
          </cell>
          <cell r="I254">
            <v>1</v>
          </cell>
          <cell r="J254">
            <v>1</v>
          </cell>
        </row>
        <row r="255">
          <cell r="A255" t="str">
            <v>101893-4</v>
          </cell>
          <cell r="B255" t="str">
            <v>8273</v>
          </cell>
          <cell r="C255" t="str">
            <v>01893</v>
          </cell>
          <cell r="D255">
            <v>4</v>
          </cell>
          <cell r="E255" t="str">
            <v>101893</v>
          </cell>
          <cell r="F255" t="str">
            <v>300031</v>
          </cell>
          <cell r="G255">
            <v>618</v>
          </cell>
          <cell r="H255" t="str">
            <v>LB</v>
          </cell>
          <cell r="I255">
            <v>4524.4539000000004</v>
          </cell>
          <cell r="J255">
            <v>1</v>
          </cell>
        </row>
        <row r="256">
          <cell r="A256" t="str">
            <v>101893-5</v>
          </cell>
          <cell r="B256" t="str">
            <v>8273</v>
          </cell>
          <cell r="C256" t="str">
            <v>01893</v>
          </cell>
          <cell r="D256">
            <v>5</v>
          </cell>
          <cell r="E256" t="str">
            <v>101893</v>
          </cell>
          <cell r="F256" t="str">
            <v>300034</v>
          </cell>
          <cell r="G256">
            <v>618</v>
          </cell>
          <cell r="H256" t="str">
            <v>LB</v>
          </cell>
          <cell r="I256">
            <v>823.16</v>
          </cell>
          <cell r="J256">
            <v>1</v>
          </cell>
        </row>
        <row r="257">
          <cell r="A257" t="str">
            <v>101893-2</v>
          </cell>
          <cell r="B257" t="str">
            <v>8273</v>
          </cell>
          <cell r="C257" t="str">
            <v>01893</v>
          </cell>
          <cell r="D257">
            <v>2</v>
          </cell>
          <cell r="E257" t="str">
            <v>101893</v>
          </cell>
          <cell r="F257" t="str">
            <v>300317</v>
          </cell>
          <cell r="G257">
            <v>618</v>
          </cell>
          <cell r="H257" t="str">
            <v>LB</v>
          </cell>
          <cell r="I257">
            <v>0.77500000000000002</v>
          </cell>
          <cell r="J257">
            <v>1</v>
          </cell>
        </row>
        <row r="258">
          <cell r="A258" t="str">
            <v>101893-3</v>
          </cell>
          <cell r="B258" t="str">
            <v>8273</v>
          </cell>
          <cell r="C258" t="str">
            <v>01893</v>
          </cell>
          <cell r="D258">
            <v>3</v>
          </cell>
          <cell r="E258" t="str">
            <v>101893</v>
          </cell>
          <cell r="F258" t="str">
            <v>300331</v>
          </cell>
          <cell r="G258">
            <v>618</v>
          </cell>
          <cell r="H258" t="str">
            <v>LB</v>
          </cell>
          <cell r="I258">
            <v>3.8</v>
          </cell>
          <cell r="J258">
            <v>1</v>
          </cell>
        </row>
        <row r="259">
          <cell r="A259" t="str">
            <v>101963-6</v>
          </cell>
          <cell r="B259" t="str">
            <v>8273</v>
          </cell>
          <cell r="C259" t="str">
            <v>01963</v>
          </cell>
          <cell r="D259">
            <v>6</v>
          </cell>
          <cell r="E259" t="str">
            <v>101963</v>
          </cell>
          <cell r="F259" t="str">
            <v>300031</v>
          </cell>
          <cell r="G259">
            <v>960</v>
          </cell>
          <cell r="H259" t="str">
            <v>LB</v>
          </cell>
          <cell r="I259">
            <v>7967.099799999999</v>
          </cell>
          <cell r="J259">
            <v>1</v>
          </cell>
        </row>
        <row r="260">
          <cell r="A260" t="str">
            <v>101963-5</v>
          </cell>
          <cell r="B260" t="str">
            <v>8273</v>
          </cell>
          <cell r="C260" t="str">
            <v>01963</v>
          </cell>
          <cell r="D260">
            <v>5</v>
          </cell>
          <cell r="E260" t="str">
            <v>101963</v>
          </cell>
          <cell r="F260" t="str">
            <v>300045</v>
          </cell>
          <cell r="G260">
            <v>960</v>
          </cell>
          <cell r="H260" t="str">
            <v>LB</v>
          </cell>
          <cell r="I260">
            <v>1.2</v>
          </cell>
          <cell r="J260">
            <v>1</v>
          </cell>
        </row>
        <row r="261">
          <cell r="A261" t="str">
            <v>101963-3</v>
          </cell>
          <cell r="B261" t="str">
            <v>8273</v>
          </cell>
          <cell r="C261" t="str">
            <v>01963</v>
          </cell>
          <cell r="D261">
            <v>3</v>
          </cell>
          <cell r="E261" t="str">
            <v>101963</v>
          </cell>
          <cell r="F261" t="str">
            <v>300109</v>
          </cell>
          <cell r="G261">
            <v>960</v>
          </cell>
          <cell r="H261" t="str">
            <v>LB</v>
          </cell>
          <cell r="I261">
            <v>4.6859999999999999</v>
          </cell>
          <cell r="J261">
            <v>1</v>
          </cell>
        </row>
        <row r="262">
          <cell r="A262" t="str">
            <v>101963-4</v>
          </cell>
          <cell r="B262" t="str">
            <v>8273</v>
          </cell>
          <cell r="C262" t="str">
            <v>01963</v>
          </cell>
          <cell r="D262">
            <v>4</v>
          </cell>
          <cell r="E262" t="str">
            <v>101963</v>
          </cell>
          <cell r="F262" t="str">
            <v>300332</v>
          </cell>
          <cell r="G262">
            <v>960</v>
          </cell>
          <cell r="H262" t="str">
            <v>LB</v>
          </cell>
          <cell r="I262">
            <v>2.56</v>
          </cell>
          <cell r="J262">
            <v>1</v>
          </cell>
        </row>
        <row r="263">
          <cell r="A263" t="str">
            <v>101963-1</v>
          </cell>
          <cell r="B263" t="str">
            <v>8273</v>
          </cell>
          <cell r="C263" t="str">
            <v>01963</v>
          </cell>
          <cell r="D263">
            <v>1</v>
          </cell>
          <cell r="E263" t="str">
            <v>101963</v>
          </cell>
          <cell r="F263" t="str">
            <v>300342</v>
          </cell>
          <cell r="G263">
            <v>960</v>
          </cell>
          <cell r="H263" t="str">
            <v>GA</v>
          </cell>
          <cell r="I263">
            <v>1</v>
          </cell>
          <cell r="J263">
            <v>1</v>
          </cell>
        </row>
        <row r="264">
          <cell r="A264" t="str">
            <v>101963-2</v>
          </cell>
          <cell r="B264" t="str">
            <v>8273</v>
          </cell>
          <cell r="C264" t="str">
            <v>01963</v>
          </cell>
          <cell r="D264">
            <v>2</v>
          </cell>
          <cell r="E264" t="str">
            <v>101963</v>
          </cell>
          <cell r="F264" t="str">
            <v>300343</v>
          </cell>
          <cell r="G264">
            <v>960</v>
          </cell>
          <cell r="H264" t="str">
            <v>GA</v>
          </cell>
          <cell r="I264">
            <v>1</v>
          </cell>
          <cell r="J264">
            <v>1</v>
          </cell>
        </row>
        <row r="265">
          <cell r="A265" t="str">
            <v>102550-1</v>
          </cell>
          <cell r="B265" t="str">
            <v>8273</v>
          </cell>
          <cell r="C265" t="str">
            <v>02550</v>
          </cell>
          <cell r="D265">
            <v>1</v>
          </cell>
          <cell r="E265" t="str">
            <v>102550</v>
          </cell>
          <cell r="F265" t="str">
            <v>202549</v>
          </cell>
          <cell r="G265">
            <v>720</v>
          </cell>
          <cell r="H265" t="str">
            <v>GA</v>
          </cell>
          <cell r="I265">
            <v>2</v>
          </cell>
          <cell r="J265">
            <v>1</v>
          </cell>
        </row>
        <row r="266">
          <cell r="A266" t="str">
            <v>102550-3</v>
          </cell>
          <cell r="B266" t="str">
            <v>8273</v>
          </cell>
          <cell r="C266" t="str">
            <v>02550</v>
          </cell>
          <cell r="D266">
            <v>3</v>
          </cell>
          <cell r="E266" t="str">
            <v>102550</v>
          </cell>
          <cell r="F266" t="str">
            <v>300005</v>
          </cell>
          <cell r="G266">
            <v>720</v>
          </cell>
          <cell r="H266" t="str">
            <v>LB</v>
          </cell>
          <cell r="I266">
            <v>9</v>
          </cell>
          <cell r="J266">
            <v>1</v>
          </cell>
        </row>
        <row r="267">
          <cell r="A267" t="str">
            <v>102550-5</v>
          </cell>
          <cell r="B267" t="str">
            <v>8273</v>
          </cell>
          <cell r="C267" t="str">
            <v>02550</v>
          </cell>
          <cell r="D267">
            <v>5</v>
          </cell>
          <cell r="E267" t="str">
            <v>102550</v>
          </cell>
          <cell r="F267" t="str">
            <v>300023</v>
          </cell>
          <cell r="G267">
            <v>720</v>
          </cell>
          <cell r="H267" t="str">
            <v>LB</v>
          </cell>
          <cell r="I267">
            <v>1</v>
          </cell>
          <cell r="J267">
            <v>1</v>
          </cell>
        </row>
        <row r="268">
          <cell r="A268" t="str">
            <v>102550-6</v>
          </cell>
          <cell r="B268" t="str">
            <v>8273</v>
          </cell>
          <cell r="C268" t="str">
            <v>02550</v>
          </cell>
          <cell r="D268">
            <v>6</v>
          </cell>
          <cell r="E268" t="str">
            <v>102550</v>
          </cell>
          <cell r="F268" t="str">
            <v>300031</v>
          </cell>
          <cell r="G268">
            <v>720</v>
          </cell>
          <cell r="H268" t="str">
            <v>LB</v>
          </cell>
          <cell r="I268">
            <v>5131.0986000000003</v>
          </cell>
          <cell r="J268">
            <v>1</v>
          </cell>
        </row>
        <row r="269">
          <cell r="A269" t="str">
            <v>102550-7</v>
          </cell>
          <cell r="B269" t="str">
            <v>8273</v>
          </cell>
          <cell r="C269" t="str">
            <v>02550</v>
          </cell>
          <cell r="D269">
            <v>7</v>
          </cell>
          <cell r="E269" t="str">
            <v>102550</v>
          </cell>
          <cell r="F269" t="str">
            <v>300034</v>
          </cell>
          <cell r="G269">
            <v>720</v>
          </cell>
          <cell r="H269" t="str">
            <v>LB</v>
          </cell>
          <cell r="I269">
            <v>1138.72</v>
          </cell>
          <cell r="J269">
            <v>1</v>
          </cell>
        </row>
        <row r="270">
          <cell r="A270" t="str">
            <v>102550-4</v>
          </cell>
          <cell r="B270" t="str">
            <v>8273</v>
          </cell>
          <cell r="C270" t="str">
            <v>02550</v>
          </cell>
          <cell r="D270">
            <v>4</v>
          </cell>
          <cell r="E270" t="str">
            <v>102550</v>
          </cell>
          <cell r="F270" t="str">
            <v>300060</v>
          </cell>
          <cell r="G270">
            <v>720</v>
          </cell>
          <cell r="H270" t="str">
            <v>LB</v>
          </cell>
          <cell r="I270">
            <v>2.75</v>
          </cell>
          <cell r="J270">
            <v>1</v>
          </cell>
        </row>
        <row r="271">
          <cell r="A271" t="str">
            <v>102550-2</v>
          </cell>
          <cell r="B271" t="str">
            <v>8273</v>
          </cell>
          <cell r="C271" t="str">
            <v>02550</v>
          </cell>
          <cell r="D271">
            <v>2</v>
          </cell>
          <cell r="E271" t="str">
            <v>102550</v>
          </cell>
          <cell r="F271" t="str">
            <v>300317</v>
          </cell>
          <cell r="G271">
            <v>720</v>
          </cell>
          <cell r="H271" t="str">
            <v>LB</v>
          </cell>
          <cell r="I271">
            <v>0.77500000000000002</v>
          </cell>
          <cell r="J271">
            <v>1</v>
          </cell>
        </row>
        <row r="272">
          <cell r="A272" t="str">
            <v>102550-8</v>
          </cell>
          <cell r="B272" t="str">
            <v>8273</v>
          </cell>
          <cell r="C272" t="str">
            <v>02550</v>
          </cell>
          <cell r="D272">
            <v>8</v>
          </cell>
          <cell r="E272" t="str">
            <v>102550</v>
          </cell>
          <cell r="F272" t="str">
            <v>300963</v>
          </cell>
          <cell r="G272">
            <v>720</v>
          </cell>
          <cell r="H272" t="str">
            <v>LB</v>
          </cell>
          <cell r="I272">
            <v>0.152</v>
          </cell>
          <cell r="J272">
            <v>1</v>
          </cell>
        </row>
        <row r="273">
          <cell r="A273" t="str">
            <v>110672-1</v>
          </cell>
          <cell r="B273" t="str">
            <v>8273</v>
          </cell>
          <cell r="C273" t="str">
            <v>10672</v>
          </cell>
          <cell r="D273">
            <v>1</v>
          </cell>
          <cell r="E273" t="str">
            <v>110672</v>
          </cell>
          <cell r="F273" t="str">
            <v>202526</v>
          </cell>
          <cell r="G273">
            <v>636</v>
          </cell>
          <cell r="H273" t="str">
            <v>GA</v>
          </cell>
          <cell r="I273">
            <v>2</v>
          </cell>
          <cell r="J273">
            <v>1</v>
          </cell>
        </row>
        <row r="274">
          <cell r="A274" t="str">
            <v>110672-2</v>
          </cell>
          <cell r="B274" t="str">
            <v>8273</v>
          </cell>
          <cell r="C274" t="str">
            <v>10672</v>
          </cell>
          <cell r="D274">
            <v>2</v>
          </cell>
          <cell r="E274" t="str">
            <v>110672</v>
          </cell>
          <cell r="F274" t="str">
            <v>300031</v>
          </cell>
          <cell r="G274">
            <v>636</v>
          </cell>
          <cell r="H274" t="str">
            <v>LB</v>
          </cell>
          <cell r="I274">
            <v>4673.4979999999996</v>
          </cell>
          <cell r="J274">
            <v>1</v>
          </cell>
        </row>
        <row r="275">
          <cell r="A275" t="str">
            <v>110672-3</v>
          </cell>
          <cell r="B275" t="str">
            <v>8273</v>
          </cell>
          <cell r="C275" t="str">
            <v>10672</v>
          </cell>
          <cell r="D275">
            <v>3</v>
          </cell>
          <cell r="E275" t="str">
            <v>110672</v>
          </cell>
          <cell r="F275" t="str">
            <v>300034</v>
          </cell>
          <cell r="G275">
            <v>636</v>
          </cell>
          <cell r="H275" t="str">
            <v>LB</v>
          </cell>
          <cell r="I275">
            <v>828.21249999999998</v>
          </cell>
          <cell r="J275">
            <v>1</v>
          </cell>
        </row>
        <row r="276">
          <cell r="A276" t="str">
            <v>110672-4</v>
          </cell>
          <cell r="B276" t="str">
            <v>8273</v>
          </cell>
          <cell r="C276" t="str">
            <v>10672</v>
          </cell>
          <cell r="D276">
            <v>4</v>
          </cell>
          <cell r="E276" t="str">
            <v>110672</v>
          </cell>
          <cell r="F276" t="str">
            <v>300060</v>
          </cell>
          <cell r="G276">
            <v>636</v>
          </cell>
          <cell r="H276" t="str">
            <v>LB</v>
          </cell>
          <cell r="I276">
            <v>2.25</v>
          </cell>
          <cell r="J276">
            <v>1</v>
          </cell>
        </row>
        <row r="277">
          <cell r="A277" t="str">
            <v>110672-5</v>
          </cell>
          <cell r="B277" t="str">
            <v>8273</v>
          </cell>
          <cell r="C277" t="str">
            <v>10672</v>
          </cell>
          <cell r="D277">
            <v>5</v>
          </cell>
          <cell r="E277" t="str">
            <v>110672</v>
          </cell>
          <cell r="F277" t="str">
            <v>300331</v>
          </cell>
          <cell r="G277">
            <v>636</v>
          </cell>
          <cell r="H277" t="str">
            <v>LB</v>
          </cell>
          <cell r="I277">
            <v>3.2749999999999999</v>
          </cell>
          <cell r="J277">
            <v>1</v>
          </cell>
        </row>
        <row r="278">
          <cell r="A278" t="str">
            <v>110790-5</v>
          </cell>
          <cell r="B278" t="str">
            <v>8273</v>
          </cell>
          <cell r="C278" t="str">
            <v>10790</v>
          </cell>
          <cell r="D278">
            <v>5</v>
          </cell>
          <cell r="E278" t="str">
            <v>110790</v>
          </cell>
          <cell r="F278" t="str">
            <v>300005</v>
          </cell>
          <cell r="G278">
            <v>5190</v>
          </cell>
          <cell r="H278" t="str">
            <v>LB</v>
          </cell>
          <cell r="I278">
            <v>62.610999999999997</v>
          </cell>
          <cell r="J278">
            <v>1</v>
          </cell>
        </row>
        <row r="279">
          <cell r="A279" t="str">
            <v>110790-1</v>
          </cell>
          <cell r="B279" t="str">
            <v>8273</v>
          </cell>
          <cell r="C279" t="str">
            <v>10790</v>
          </cell>
          <cell r="D279">
            <v>1</v>
          </cell>
          <cell r="E279" t="str">
            <v>110790</v>
          </cell>
          <cell r="F279" t="str">
            <v>300031</v>
          </cell>
          <cell r="G279">
            <v>5190</v>
          </cell>
          <cell r="H279" t="str">
            <v>LB</v>
          </cell>
          <cell r="I279">
            <v>38228.514999999999</v>
          </cell>
          <cell r="J279">
            <v>1</v>
          </cell>
        </row>
        <row r="280">
          <cell r="A280" t="str">
            <v>110790-2</v>
          </cell>
          <cell r="B280" t="str">
            <v>8273</v>
          </cell>
          <cell r="C280" t="str">
            <v>10790</v>
          </cell>
          <cell r="D280">
            <v>2</v>
          </cell>
          <cell r="E280" t="str">
            <v>110790</v>
          </cell>
          <cell r="F280" t="str">
            <v>300034</v>
          </cell>
          <cell r="G280">
            <v>5190</v>
          </cell>
          <cell r="H280" t="str">
            <v>LB</v>
          </cell>
          <cell r="I280">
            <v>6608.8549999999996</v>
          </cell>
          <cell r="J280">
            <v>1</v>
          </cell>
        </row>
        <row r="281">
          <cell r="A281" t="str">
            <v>110790-6</v>
          </cell>
          <cell r="B281" t="str">
            <v>8273</v>
          </cell>
          <cell r="C281" t="str">
            <v>10790</v>
          </cell>
          <cell r="D281">
            <v>6</v>
          </cell>
          <cell r="E281" t="str">
            <v>110790</v>
          </cell>
          <cell r="F281" t="str">
            <v>300045</v>
          </cell>
          <cell r="G281">
            <v>5190</v>
          </cell>
          <cell r="H281" t="str">
            <v>LB</v>
          </cell>
          <cell r="I281">
            <v>13.007</v>
          </cell>
          <cell r="J281">
            <v>1</v>
          </cell>
        </row>
        <row r="282">
          <cell r="A282" t="str">
            <v>110790-4</v>
          </cell>
          <cell r="B282" t="str">
            <v>8273</v>
          </cell>
          <cell r="C282" t="str">
            <v>10790</v>
          </cell>
          <cell r="D282">
            <v>4</v>
          </cell>
          <cell r="E282" t="str">
            <v>110790</v>
          </cell>
          <cell r="F282" t="str">
            <v>300332</v>
          </cell>
          <cell r="G282">
            <v>5190</v>
          </cell>
          <cell r="H282" t="str">
            <v>LB</v>
          </cell>
          <cell r="I282">
            <v>7.165</v>
          </cell>
          <cell r="J282">
            <v>1</v>
          </cell>
        </row>
        <row r="283">
          <cell r="A283" t="str">
            <v>110790-3</v>
          </cell>
          <cell r="B283" t="str">
            <v>8273</v>
          </cell>
          <cell r="C283" t="str">
            <v>10790</v>
          </cell>
          <cell r="D283">
            <v>3</v>
          </cell>
          <cell r="E283" t="str">
            <v>110790</v>
          </cell>
          <cell r="F283" t="str">
            <v>304194</v>
          </cell>
          <cell r="G283">
            <v>5190</v>
          </cell>
          <cell r="H283" t="str">
            <v>GA</v>
          </cell>
          <cell r="I283">
            <v>5</v>
          </cell>
          <cell r="J283">
            <v>1</v>
          </cell>
        </row>
        <row r="284">
          <cell r="A284" t="str">
            <v>110811-1</v>
          </cell>
          <cell r="B284" t="str">
            <v>8273</v>
          </cell>
          <cell r="C284" t="str">
            <v>10811</v>
          </cell>
          <cell r="D284">
            <v>1</v>
          </cell>
          <cell r="E284" t="str">
            <v>110811</v>
          </cell>
          <cell r="F284" t="str">
            <v>202538</v>
          </cell>
          <cell r="G284">
            <v>630</v>
          </cell>
          <cell r="H284" t="str">
            <v>GA</v>
          </cell>
          <cell r="I284">
            <v>1</v>
          </cell>
          <cell r="J284">
            <v>1</v>
          </cell>
        </row>
        <row r="285">
          <cell r="A285" t="str">
            <v>110811-2</v>
          </cell>
          <cell r="B285" t="str">
            <v>8273</v>
          </cell>
          <cell r="C285" t="str">
            <v>10811</v>
          </cell>
          <cell r="D285">
            <v>2</v>
          </cell>
          <cell r="E285" t="str">
            <v>110811</v>
          </cell>
          <cell r="F285" t="str">
            <v>300005</v>
          </cell>
          <cell r="G285">
            <v>630</v>
          </cell>
          <cell r="H285" t="str">
            <v>LB</v>
          </cell>
          <cell r="I285">
            <v>17.5</v>
          </cell>
          <cell r="J285">
            <v>1</v>
          </cell>
        </row>
        <row r="286">
          <cell r="A286" t="str">
            <v>110811-4</v>
          </cell>
          <cell r="B286" t="str">
            <v>8273</v>
          </cell>
          <cell r="C286" t="str">
            <v>10811</v>
          </cell>
          <cell r="D286">
            <v>4</v>
          </cell>
          <cell r="E286" t="str">
            <v>110811</v>
          </cell>
          <cell r="F286" t="str">
            <v>300031</v>
          </cell>
          <cell r="G286">
            <v>630</v>
          </cell>
          <cell r="H286" t="str">
            <v>LB</v>
          </cell>
          <cell r="I286">
            <v>4701.7040000000025</v>
          </cell>
          <cell r="J286">
            <v>1</v>
          </cell>
        </row>
        <row r="287">
          <cell r="A287" t="str">
            <v>110811-5</v>
          </cell>
          <cell r="B287" t="str">
            <v>8273</v>
          </cell>
          <cell r="C287" t="str">
            <v>10811</v>
          </cell>
          <cell r="D287">
            <v>5</v>
          </cell>
          <cell r="E287" t="str">
            <v>110811</v>
          </cell>
          <cell r="F287" t="str">
            <v>300034</v>
          </cell>
          <cell r="G287">
            <v>630</v>
          </cell>
          <cell r="H287" t="str">
            <v>LB</v>
          </cell>
          <cell r="I287">
            <v>718.72</v>
          </cell>
          <cell r="J287">
            <v>1</v>
          </cell>
        </row>
        <row r="288">
          <cell r="A288" t="str">
            <v>110811-3</v>
          </cell>
          <cell r="B288" t="str">
            <v>8273</v>
          </cell>
          <cell r="C288" t="str">
            <v>10811</v>
          </cell>
          <cell r="D288">
            <v>3</v>
          </cell>
          <cell r="E288" t="str">
            <v>110811</v>
          </cell>
          <cell r="F288" t="str">
            <v>300045</v>
          </cell>
          <cell r="G288">
            <v>630</v>
          </cell>
          <cell r="H288" t="str">
            <v>LB</v>
          </cell>
          <cell r="I288">
            <v>1.5</v>
          </cell>
          <cell r="J288">
            <v>1</v>
          </cell>
        </row>
        <row r="289">
          <cell r="A289" t="str">
            <v>110924-1</v>
          </cell>
          <cell r="B289" t="str">
            <v>8273</v>
          </cell>
          <cell r="C289" t="str">
            <v>10924</v>
          </cell>
          <cell r="D289">
            <v>1</v>
          </cell>
          <cell r="E289" t="str">
            <v>110924</v>
          </cell>
          <cell r="F289" t="str">
            <v>300031</v>
          </cell>
          <cell r="G289">
            <v>900</v>
          </cell>
          <cell r="H289" t="str">
            <v>LB</v>
          </cell>
          <cell r="I289">
            <v>7467.8037999999997</v>
          </cell>
          <cell r="J289">
            <v>1</v>
          </cell>
        </row>
        <row r="290">
          <cell r="A290" t="str">
            <v>110924-2</v>
          </cell>
          <cell r="B290" t="str">
            <v>8273</v>
          </cell>
          <cell r="C290" t="str">
            <v>10924</v>
          </cell>
          <cell r="D290">
            <v>2</v>
          </cell>
          <cell r="E290" t="str">
            <v>110924</v>
          </cell>
          <cell r="F290" t="str">
            <v>300045</v>
          </cell>
          <cell r="G290">
            <v>900</v>
          </cell>
          <cell r="H290" t="str">
            <v>LB</v>
          </cell>
          <cell r="I290">
            <v>1.125</v>
          </cell>
          <cell r="J290">
            <v>1</v>
          </cell>
        </row>
        <row r="291">
          <cell r="A291" t="str">
            <v>110924-6</v>
          </cell>
          <cell r="B291" t="str">
            <v>8273</v>
          </cell>
          <cell r="C291" t="str">
            <v>10924</v>
          </cell>
          <cell r="D291">
            <v>6</v>
          </cell>
          <cell r="E291" t="str">
            <v>110924</v>
          </cell>
          <cell r="F291" t="str">
            <v>300109</v>
          </cell>
          <cell r="G291">
            <v>900</v>
          </cell>
          <cell r="H291" t="str">
            <v>LB</v>
          </cell>
          <cell r="I291">
            <v>4.3940000000000001</v>
          </cell>
          <cell r="J291">
            <v>1</v>
          </cell>
        </row>
        <row r="292">
          <cell r="A292" t="str">
            <v>110924-3</v>
          </cell>
          <cell r="B292" t="str">
            <v>8273</v>
          </cell>
          <cell r="C292" t="str">
            <v>10924</v>
          </cell>
          <cell r="D292">
            <v>3</v>
          </cell>
          <cell r="E292" t="str">
            <v>110924</v>
          </cell>
          <cell r="F292" t="str">
            <v>300332</v>
          </cell>
          <cell r="G292">
            <v>900</v>
          </cell>
          <cell r="H292" t="str">
            <v>LB</v>
          </cell>
          <cell r="I292">
            <v>2.4</v>
          </cell>
          <cell r="J292">
            <v>1</v>
          </cell>
        </row>
        <row r="293">
          <cell r="A293" t="str">
            <v>110924-4</v>
          </cell>
          <cell r="B293" t="str">
            <v>8273</v>
          </cell>
          <cell r="C293" t="str">
            <v>10924</v>
          </cell>
          <cell r="D293">
            <v>4</v>
          </cell>
          <cell r="E293" t="str">
            <v>110924</v>
          </cell>
          <cell r="F293" t="str">
            <v>300339</v>
          </cell>
          <cell r="G293">
            <v>900</v>
          </cell>
          <cell r="H293" t="str">
            <v>GA</v>
          </cell>
          <cell r="I293">
            <v>1</v>
          </cell>
          <cell r="J293">
            <v>1</v>
          </cell>
        </row>
        <row r="294">
          <cell r="A294" t="str">
            <v>110924-5</v>
          </cell>
          <cell r="B294" t="str">
            <v>8273</v>
          </cell>
          <cell r="C294" t="str">
            <v>10924</v>
          </cell>
          <cell r="D294">
            <v>5</v>
          </cell>
          <cell r="E294" t="str">
            <v>110924</v>
          </cell>
          <cell r="F294" t="str">
            <v>300340</v>
          </cell>
          <cell r="G294">
            <v>900</v>
          </cell>
          <cell r="H294" t="str">
            <v>GA</v>
          </cell>
          <cell r="I294">
            <v>1</v>
          </cell>
          <cell r="J294">
            <v>1</v>
          </cell>
        </row>
        <row r="295">
          <cell r="A295" t="str">
            <v>110926-4</v>
          </cell>
          <cell r="B295" t="str">
            <v>8273</v>
          </cell>
          <cell r="C295" t="str">
            <v>10926</v>
          </cell>
          <cell r="D295">
            <v>4</v>
          </cell>
          <cell r="E295" t="str">
            <v>110926</v>
          </cell>
          <cell r="F295" t="str">
            <v>300005</v>
          </cell>
          <cell r="G295">
            <v>744</v>
          </cell>
          <cell r="H295" t="str">
            <v>LB</v>
          </cell>
          <cell r="I295">
            <v>8.27</v>
          </cell>
          <cell r="J295">
            <v>1</v>
          </cell>
        </row>
        <row r="296">
          <cell r="A296" t="str">
            <v>110926-1</v>
          </cell>
          <cell r="B296" t="str">
            <v>8273</v>
          </cell>
          <cell r="C296" t="str">
            <v>10926</v>
          </cell>
          <cell r="D296">
            <v>1</v>
          </cell>
          <cell r="E296" t="str">
            <v>110926</v>
          </cell>
          <cell r="F296" t="str">
            <v>300031</v>
          </cell>
          <cell r="G296">
            <v>744</v>
          </cell>
          <cell r="H296" t="str">
            <v>LB</v>
          </cell>
          <cell r="I296">
            <v>5342.4672</v>
          </cell>
          <cell r="J296">
            <v>1</v>
          </cell>
        </row>
        <row r="297">
          <cell r="A297" t="str">
            <v>110926-2</v>
          </cell>
          <cell r="B297" t="str">
            <v>8273</v>
          </cell>
          <cell r="C297" t="str">
            <v>10926</v>
          </cell>
          <cell r="D297">
            <v>2</v>
          </cell>
          <cell r="E297" t="str">
            <v>110926</v>
          </cell>
          <cell r="F297" t="str">
            <v>300034</v>
          </cell>
          <cell r="G297">
            <v>744</v>
          </cell>
          <cell r="H297" t="str">
            <v>LB</v>
          </cell>
          <cell r="I297">
            <v>1131.1978999999999</v>
          </cell>
          <cell r="J297">
            <v>1</v>
          </cell>
        </row>
        <row r="298">
          <cell r="A298" t="str">
            <v>110926-5</v>
          </cell>
          <cell r="B298" t="str">
            <v>8273</v>
          </cell>
          <cell r="C298" t="str">
            <v>10926</v>
          </cell>
          <cell r="D298">
            <v>5</v>
          </cell>
          <cell r="E298" t="str">
            <v>110926</v>
          </cell>
          <cell r="F298" t="str">
            <v>300045</v>
          </cell>
          <cell r="G298">
            <v>744</v>
          </cell>
          <cell r="H298" t="str">
            <v>LB</v>
          </cell>
          <cell r="I298">
            <v>1.81</v>
          </cell>
          <cell r="J298">
            <v>1</v>
          </cell>
        </row>
        <row r="299">
          <cell r="A299" t="str">
            <v>110926-3</v>
          </cell>
          <cell r="B299" t="str">
            <v>8273</v>
          </cell>
          <cell r="C299" t="str">
            <v>10926</v>
          </cell>
          <cell r="D299">
            <v>3</v>
          </cell>
          <cell r="E299" t="str">
            <v>110926</v>
          </cell>
          <cell r="F299" t="str">
            <v>304183</v>
          </cell>
          <cell r="G299">
            <v>744</v>
          </cell>
          <cell r="H299" t="str">
            <v>GA</v>
          </cell>
          <cell r="I299">
            <v>1</v>
          </cell>
          <cell r="J299">
            <v>1</v>
          </cell>
        </row>
        <row r="300">
          <cell r="A300" t="str">
            <v>110927-7</v>
          </cell>
          <cell r="B300" t="str">
            <v>8273</v>
          </cell>
          <cell r="C300" t="str">
            <v>10927</v>
          </cell>
          <cell r="D300">
            <v>7</v>
          </cell>
          <cell r="E300" t="str">
            <v>110927</v>
          </cell>
          <cell r="F300" t="str">
            <v>300005</v>
          </cell>
          <cell r="G300">
            <v>13881</v>
          </cell>
          <cell r="H300" t="str">
            <v>LB</v>
          </cell>
          <cell r="I300">
            <v>635.25</v>
          </cell>
          <cell r="J300">
            <v>1</v>
          </cell>
        </row>
        <row r="301">
          <cell r="A301" t="str">
            <v>110927-2</v>
          </cell>
          <cell r="B301" t="str">
            <v>8273</v>
          </cell>
          <cell r="C301" t="str">
            <v>10927</v>
          </cell>
          <cell r="D301">
            <v>2</v>
          </cell>
          <cell r="E301" t="str">
            <v>110927</v>
          </cell>
          <cell r="F301" t="str">
            <v>300023</v>
          </cell>
          <cell r="G301">
            <v>13881</v>
          </cell>
          <cell r="H301" t="str">
            <v>LB</v>
          </cell>
          <cell r="I301">
            <v>382.38</v>
          </cell>
          <cell r="J301">
            <v>1</v>
          </cell>
        </row>
        <row r="302">
          <cell r="A302" t="str">
            <v>110927-1</v>
          </cell>
          <cell r="B302" t="str">
            <v>8273</v>
          </cell>
          <cell r="C302" t="str">
            <v>10927</v>
          </cell>
          <cell r="D302">
            <v>1</v>
          </cell>
          <cell r="E302" t="str">
            <v>110927</v>
          </cell>
          <cell r="F302" t="str">
            <v>300031</v>
          </cell>
          <cell r="G302">
            <v>13881</v>
          </cell>
          <cell r="H302" t="str">
            <v>LB</v>
          </cell>
          <cell r="I302">
            <v>99042.434999999998</v>
          </cell>
          <cell r="J302">
            <v>1</v>
          </cell>
        </row>
        <row r="303">
          <cell r="A303" t="str">
            <v>110927-9</v>
          </cell>
          <cell r="B303" t="str">
            <v>8273</v>
          </cell>
          <cell r="C303" t="str">
            <v>10927</v>
          </cell>
          <cell r="D303">
            <v>9</v>
          </cell>
          <cell r="E303" t="str">
            <v>110927</v>
          </cell>
          <cell r="F303" t="str">
            <v>305339</v>
          </cell>
          <cell r="G303">
            <v>13881</v>
          </cell>
          <cell r="H303" t="str">
            <v>LB</v>
          </cell>
          <cell r="I303">
            <v>19.43</v>
          </cell>
          <cell r="J303">
            <v>1</v>
          </cell>
        </row>
        <row r="304">
          <cell r="A304" t="str">
            <v>110927-8</v>
          </cell>
          <cell r="B304" t="str">
            <v>8273</v>
          </cell>
          <cell r="C304" t="str">
            <v>10927</v>
          </cell>
          <cell r="D304">
            <v>8</v>
          </cell>
          <cell r="E304" t="str">
            <v>110927</v>
          </cell>
          <cell r="F304" t="str">
            <v>305341</v>
          </cell>
          <cell r="G304">
            <v>13881</v>
          </cell>
          <cell r="H304" t="str">
            <v>LB</v>
          </cell>
          <cell r="I304">
            <v>94.39</v>
          </cell>
          <cell r="J304">
            <v>1</v>
          </cell>
        </row>
        <row r="305">
          <cell r="A305" t="str">
            <v>110927-10</v>
          </cell>
          <cell r="B305" t="str">
            <v>8273</v>
          </cell>
          <cell r="C305" t="str">
            <v>10927</v>
          </cell>
          <cell r="D305">
            <v>10</v>
          </cell>
          <cell r="E305" t="str">
            <v>110927</v>
          </cell>
          <cell r="F305" t="str">
            <v>305342</v>
          </cell>
          <cell r="G305">
            <v>13881</v>
          </cell>
          <cell r="H305" t="str">
            <v>LB</v>
          </cell>
          <cell r="I305">
            <v>121.46</v>
          </cell>
          <cell r="J305">
            <v>1</v>
          </cell>
        </row>
        <row r="306">
          <cell r="A306" t="str">
            <v>110927-11</v>
          </cell>
          <cell r="B306" t="str">
            <v>8273</v>
          </cell>
          <cell r="C306" t="str">
            <v>10927</v>
          </cell>
          <cell r="D306">
            <v>11</v>
          </cell>
          <cell r="E306" t="str">
            <v>110927</v>
          </cell>
          <cell r="F306" t="str">
            <v>305343</v>
          </cell>
          <cell r="G306">
            <v>13881</v>
          </cell>
          <cell r="H306" t="str">
            <v>LB</v>
          </cell>
          <cell r="I306">
            <v>490</v>
          </cell>
          <cell r="J306">
            <v>1</v>
          </cell>
        </row>
        <row r="307">
          <cell r="A307" t="str">
            <v>110927-6</v>
          </cell>
          <cell r="B307" t="str">
            <v>8273</v>
          </cell>
          <cell r="C307" t="str">
            <v>10927</v>
          </cell>
          <cell r="D307">
            <v>6</v>
          </cell>
          <cell r="E307" t="str">
            <v>110927</v>
          </cell>
          <cell r="F307" t="str">
            <v>305346</v>
          </cell>
          <cell r="G307">
            <v>13881</v>
          </cell>
          <cell r="H307" t="str">
            <v>LB</v>
          </cell>
          <cell r="I307">
            <v>552.51</v>
          </cell>
          <cell r="J307">
            <v>1</v>
          </cell>
        </row>
        <row r="308">
          <cell r="A308" t="str">
            <v>110927-3</v>
          </cell>
          <cell r="B308" t="str">
            <v>8273</v>
          </cell>
          <cell r="C308" t="str">
            <v>10927</v>
          </cell>
          <cell r="D308">
            <v>3</v>
          </cell>
          <cell r="E308" t="str">
            <v>110927</v>
          </cell>
          <cell r="F308" t="str">
            <v>305347</v>
          </cell>
          <cell r="G308">
            <v>13881</v>
          </cell>
          <cell r="H308" t="str">
            <v>LB</v>
          </cell>
          <cell r="I308">
            <v>17.57</v>
          </cell>
          <cell r="J308">
            <v>1</v>
          </cell>
        </row>
        <row r="309">
          <cell r="A309" t="str">
            <v>110927-4</v>
          </cell>
          <cell r="B309" t="str">
            <v>8273</v>
          </cell>
          <cell r="C309" t="str">
            <v>10927</v>
          </cell>
          <cell r="D309">
            <v>4</v>
          </cell>
          <cell r="E309" t="str">
            <v>110927</v>
          </cell>
          <cell r="F309" t="str">
            <v>305348</v>
          </cell>
          <cell r="G309">
            <v>13881</v>
          </cell>
          <cell r="H309" t="str">
            <v>LB</v>
          </cell>
          <cell r="I309">
            <v>30.05</v>
          </cell>
          <cell r="J309">
            <v>1</v>
          </cell>
        </row>
        <row r="310">
          <cell r="A310" t="str">
            <v>110927-5</v>
          </cell>
          <cell r="B310" t="str">
            <v>8273</v>
          </cell>
          <cell r="C310" t="str">
            <v>10927</v>
          </cell>
          <cell r="D310">
            <v>5</v>
          </cell>
          <cell r="E310" t="str">
            <v>110927</v>
          </cell>
          <cell r="F310" t="str">
            <v>305349</v>
          </cell>
          <cell r="G310">
            <v>13881</v>
          </cell>
          <cell r="H310" t="str">
            <v>LB</v>
          </cell>
          <cell r="I310">
            <v>40.119999999999997</v>
          </cell>
          <cell r="J310">
            <v>1</v>
          </cell>
        </row>
        <row r="311">
          <cell r="A311" t="str">
            <v>110927-12</v>
          </cell>
          <cell r="B311" t="str">
            <v>8273</v>
          </cell>
          <cell r="C311" t="str">
            <v>10927</v>
          </cell>
          <cell r="D311">
            <v>12</v>
          </cell>
          <cell r="E311" t="str">
            <v>110927</v>
          </cell>
          <cell r="F311" t="str">
            <v>305580</v>
          </cell>
          <cell r="G311">
            <v>13881</v>
          </cell>
          <cell r="H311" t="str">
            <v>LB</v>
          </cell>
          <cell r="I311">
            <v>3367.5861</v>
          </cell>
          <cell r="J311">
            <v>1</v>
          </cell>
        </row>
        <row r="312">
          <cell r="A312" t="str">
            <v>110927-13</v>
          </cell>
          <cell r="B312" t="str">
            <v>8273</v>
          </cell>
          <cell r="C312" t="str">
            <v>10927</v>
          </cell>
          <cell r="D312">
            <v>13</v>
          </cell>
          <cell r="E312" t="str">
            <v>110927</v>
          </cell>
          <cell r="F312" t="str">
            <v>308507</v>
          </cell>
          <cell r="G312">
            <v>13881</v>
          </cell>
          <cell r="H312" t="str">
            <v>LB</v>
          </cell>
          <cell r="I312">
            <v>16258.8153</v>
          </cell>
          <cell r="J312">
            <v>1</v>
          </cell>
        </row>
        <row r="313">
          <cell r="A313" t="str">
            <v>110928-8</v>
          </cell>
          <cell r="B313" t="str">
            <v>8273</v>
          </cell>
          <cell r="C313" t="str">
            <v>10928</v>
          </cell>
          <cell r="D313">
            <v>8</v>
          </cell>
          <cell r="E313" t="str">
            <v>110928</v>
          </cell>
          <cell r="F313" t="str">
            <v>300005</v>
          </cell>
          <cell r="G313">
            <v>14574.5</v>
          </cell>
          <cell r="H313" t="str">
            <v>LB</v>
          </cell>
          <cell r="I313">
            <v>621.03</v>
          </cell>
          <cell r="J313">
            <v>1</v>
          </cell>
        </row>
        <row r="314">
          <cell r="A314" t="str">
            <v>110928-2</v>
          </cell>
          <cell r="B314" t="str">
            <v>8273</v>
          </cell>
          <cell r="C314" t="str">
            <v>10928</v>
          </cell>
          <cell r="D314">
            <v>2</v>
          </cell>
          <cell r="E314" t="str">
            <v>110928</v>
          </cell>
          <cell r="F314" t="str">
            <v>300023</v>
          </cell>
          <cell r="G314">
            <v>14574.5</v>
          </cell>
          <cell r="H314" t="str">
            <v>LB</v>
          </cell>
          <cell r="I314">
            <v>401.49</v>
          </cell>
          <cell r="J314">
            <v>1</v>
          </cell>
        </row>
        <row r="315">
          <cell r="A315" t="str">
            <v>110928-1</v>
          </cell>
          <cell r="B315" t="str">
            <v>8273</v>
          </cell>
          <cell r="C315" t="str">
            <v>10928</v>
          </cell>
          <cell r="D315">
            <v>1</v>
          </cell>
          <cell r="E315" t="str">
            <v>110928</v>
          </cell>
          <cell r="F315" t="str">
            <v>300031</v>
          </cell>
          <cell r="G315">
            <v>14574.5</v>
          </cell>
          <cell r="H315" t="str">
            <v>LB</v>
          </cell>
          <cell r="I315">
            <v>117716.85430000001</v>
          </cell>
          <cell r="J315">
            <v>1</v>
          </cell>
        </row>
        <row r="316">
          <cell r="A316" t="str">
            <v>110928-5</v>
          </cell>
          <cell r="B316" t="str">
            <v>8273</v>
          </cell>
          <cell r="C316" t="str">
            <v>10928</v>
          </cell>
          <cell r="D316">
            <v>5</v>
          </cell>
          <cell r="E316" t="str">
            <v>110928</v>
          </cell>
          <cell r="F316" t="str">
            <v>300317</v>
          </cell>
          <cell r="G316">
            <v>14574.5</v>
          </cell>
          <cell r="H316" t="str">
            <v>LB</v>
          </cell>
          <cell r="I316">
            <v>34.68</v>
          </cell>
          <cell r="J316">
            <v>1</v>
          </cell>
        </row>
        <row r="317">
          <cell r="A317" t="str">
            <v>110928-6</v>
          </cell>
          <cell r="B317" t="str">
            <v>8273</v>
          </cell>
          <cell r="C317" t="str">
            <v>10928</v>
          </cell>
          <cell r="D317">
            <v>6</v>
          </cell>
          <cell r="E317" t="str">
            <v>110928</v>
          </cell>
          <cell r="F317" t="str">
            <v>301353</v>
          </cell>
          <cell r="G317">
            <v>14574.5</v>
          </cell>
          <cell r="H317" t="str">
            <v>LB</v>
          </cell>
          <cell r="I317">
            <v>6.75</v>
          </cell>
          <cell r="J317">
            <v>1</v>
          </cell>
        </row>
        <row r="318">
          <cell r="A318" t="str">
            <v>110928-10</v>
          </cell>
          <cell r="B318" t="str">
            <v>8273</v>
          </cell>
          <cell r="C318" t="str">
            <v>10928</v>
          </cell>
          <cell r="D318">
            <v>10</v>
          </cell>
          <cell r="E318" t="str">
            <v>110928</v>
          </cell>
          <cell r="F318" t="str">
            <v>305339</v>
          </cell>
          <cell r="G318">
            <v>14574.5</v>
          </cell>
          <cell r="H318" t="str">
            <v>LB</v>
          </cell>
          <cell r="I318">
            <v>100.41</v>
          </cell>
          <cell r="J318">
            <v>1</v>
          </cell>
        </row>
        <row r="319">
          <cell r="A319" t="str">
            <v>110928-9</v>
          </cell>
          <cell r="B319" t="str">
            <v>8273</v>
          </cell>
          <cell r="C319" t="str">
            <v>10928</v>
          </cell>
          <cell r="D319">
            <v>9</v>
          </cell>
          <cell r="E319" t="str">
            <v>110928</v>
          </cell>
          <cell r="F319" t="str">
            <v>305341</v>
          </cell>
          <cell r="G319">
            <v>14574.5</v>
          </cell>
          <cell r="H319" t="str">
            <v>LB</v>
          </cell>
          <cell r="I319">
            <v>99.11</v>
          </cell>
          <cell r="J319">
            <v>1</v>
          </cell>
        </row>
        <row r="320">
          <cell r="A320" t="str">
            <v>110928-11</v>
          </cell>
          <cell r="B320" t="str">
            <v>8273</v>
          </cell>
          <cell r="C320" t="str">
            <v>10928</v>
          </cell>
          <cell r="D320">
            <v>11</v>
          </cell>
          <cell r="E320" t="str">
            <v>110928</v>
          </cell>
          <cell r="F320" t="str">
            <v>305342</v>
          </cell>
          <cell r="G320">
            <v>14574.5</v>
          </cell>
          <cell r="H320" t="str">
            <v>LB</v>
          </cell>
          <cell r="I320">
            <v>127.5</v>
          </cell>
          <cell r="J320">
            <v>1</v>
          </cell>
        </row>
        <row r="321">
          <cell r="A321" t="str">
            <v>110928-13</v>
          </cell>
          <cell r="B321" t="str">
            <v>8273</v>
          </cell>
          <cell r="C321" t="str">
            <v>10928</v>
          </cell>
          <cell r="D321">
            <v>13</v>
          </cell>
          <cell r="E321" t="str">
            <v>110928</v>
          </cell>
          <cell r="F321" t="str">
            <v>305343</v>
          </cell>
          <cell r="G321">
            <v>14574.5</v>
          </cell>
          <cell r="H321" t="str">
            <v>LB</v>
          </cell>
          <cell r="I321">
            <v>490</v>
          </cell>
          <cell r="J321">
            <v>1</v>
          </cell>
        </row>
        <row r="322">
          <cell r="A322" t="str">
            <v>110928-7</v>
          </cell>
          <cell r="B322" t="str">
            <v>8273</v>
          </cell>
          <cell r="C322" t="str">
            <v>10928</v>
          </cell>
          <cell r="D322">
            <v>7</v>
          </cell>
          <cell r="E322" t="str">
            <v>110928</v>
          </cell>
          <cell r="F322" t="str">
            <v>305345</v>
          </cell>
          <cell r="G322">
            <v>14574.5</v>
          </cell>
          <cell r="H322" t="str">
            <v>LB</v>
          </cell>
          <cell r="I322">
            <v>543.34</v>
          </cell>
          <cell r="J322">
            <v>1</v>
          </cell>
        </row>
        <row r="323">
          <cell r="A323" t="str">
            <v>110928-3</v>
          </cell>
          <cell r="B323" t="str">
            <v>8273</v>
          </cell>
          <cell r="C323" t="str">
            <v>10928</v>
          </cell>
          <cell r="D323">
            <v>3</v>
          </cell>
          <cell r="E323" t="str">
            <v>110928</v>
          </cell>
          <cell r="F323" t="str">
            <v>305347</v>
          </cell>
          <cell r="G323">
            <v>14574.5</v>
          </cell>
          <cell r="H323" t="str">
            <v>LB</v>
          </cell>
          <cell r="I323">
            <v>17.77</v>
          </cell>
          <cell r="J323">
            <v>1</v>
          </cell>
        </row>
        <row r="324">
          <cell r="A324" t="str">
            <v>110928-4</v>
          </cell>
          <cell r="B324" t="str">
            <v>8273</v>
          </cell>
          <cell r="C324" t="str">
            <v>10928</v>
          </cell>
          <cell r="D324">
            <v>4</v>
          </cell>
          <cell r="E324" t="str">
            <v>110928</v>
          </cell>
          <cell r="F324" t="str">
            <v>305348</v>
          </cell>
          <cell r="G324">
            <v>14574.5</v>
          </cell>
          <cell r="H324" t="str">
            <v>LB</v>
          </cell>
          <cell r="I324">
            <v>30.4</v>
          </cell>
          <cell r="J324">
            <v>1</v>
          </cell>
        </row>
        <row r="325">
          <cell r="A325" t="str">
            <v>110928-12</v>
          </cell>
          <cell r="B325" t="str">
            <v>8273</v>
          </cell>
          <cell r="C325" t="str">
            <v>10928</v>
          </cell>
          <cell r="D325">
            <v>12</v>
          </cell>
          <cell r="E325" t="str">
            <v>110928</v>
          </cell>
          <cell r="F325" t="str">
            <v>305350</v>
          </cell>
          <cell r="G325">
            <v>14574.5</v>
          </cell>
          <cell r="H325" t="str">
            <v>LB</v>
          </cell>
          <cell r="I325">
            <v>73</v>
          </cell>
          <cell r="J325">
            <v>1</v>
          </cell>
        </row>
        <row r="326">
          <cell r="A326" t="str">
            <v>110928-14</v>
          </cell>
          <cell r="B326" t="str">
            <v>8273</v>
          </cell>
          <cell r="C326" t="str">
            <v>10928</v>
          </cell>
          <cell r="D326">
            <v>14</v>
          </cell>
          <cell r="E326" t="str">
            <v>110928</v>
          </cell>
          <cell r="F326" t="str">
            <v>305580</v>
          </cell>
          <cell r="G326">
            <v>14574.5</v>
          </cell>
          <cell r="H326" t="str">
            <v>LB</v>
          </cell>
          <cell r="I326">
            <v>2248.9584</v>
          </cell>
          <cell r="J326">
            <v>1</v>
          </cell>
        </row>
        <row r="327">
          <cell r="A327" t="str">
            <v>110929-7</v>
          </cell>
          <cell r="B327" t="str">
            <v>8273</v>
          </cell>
          <cell r="C327" t="str">
            <v>10929</v>
          </cell>
          <cell r="D327">
            <v>7</v>
          </cell>
          <cell r="E327" t="str">
            <v>110929</v>
          </cell>
          <cell r="F327" t="str">
            <v>300005</v>
          </cell>
          <cell r="G327">
            <v>13040</v>
          </cell>
          <cell r="H327" t="str">
            <v>LB</v>
          </cell>
          <cell r="I327">
            <v>399.9</v>
          </cell>
          <cell r="J327">
            <v>1</v>
          </cell>
        </row>
        <row r="328">
          <cell r="A328" t="str">
            <v>110929-2</v>
          </cell>
          <cell r="B328" t="str">
            <v>8273</v>
          </cell>
          <cell r="C328" t="str">
            <v>10929</v>
          </cell>
          <cell r="D328">
            <v>2</v>
          </cell>
          <cell r="E328" t="str">
            <v>110929</v>
          </cell>
          <cell r="F328" t="str">
            <v>300023</v>
          </cell>
          <cell r="G328">
            <v>13040</v>
          </cell>
          <cell r="H328" t="str">
            <v>LB</v>
          </cell>
          <cell r="I328">
            <v>359.21</v>
          </cell>
          <cell r="J328">
            <v>1</v>
          </cell>
        </row>
        <row r="329">
          <cell r="A329" t="str">
            <v>110929-1</v>
          </cell>
          <cell r="B329" t="str">
            <v>8273</v>
          </cell>
          <cell r="C329" t="str">
            <v>10929</v>
          </cell>
          <cell r="D329">
            <v>1</v>
          </cell>
          <cell r="E329" t="str">
            <v>110929</v>
          </cell>
          <cell r="F329" t="str">
            <v>300031</v>
          </cell>
          <cell r="G329">
            <v>13040</v>
          </cell>
          <cell r="H329" t="str">
            <v>LB</v>
          </cell>
          <cell r="I329">
            <v>94399.942800000004</v>
          </cell>
          <cell r="J329">
            <v>1</v>
          </cell>
        </row>
        <row r="330">
          <cell r="A330" t="str">
            <v>110929-5</v>
          </cell>
          <cell r="B330" t="str">
            <v>8273</v>
          </cell>
          <cell r="C330" t="str">
            <v>10929</v>
          </cell>
          <cell r="D330">
            <v>5</v>
          </cell>
          <cell r="E330" t="str">
            <v>110929</v>
          </cell>
          <cell r="F330" t="str">
            <v>300317</v>
          </cell>
          <cell r="G330">
            <v>13040</v>
          </cell>
          <cell r="H330" t="str">
            <v>LB</v>
          </cell>
          <cell r="I330">
            <v>37.69</v>
          </cell>
          <cell r="J330">
            <v>1</v>
          </cell>
        </row>
        <row r="331">
          <cell r="A331" t="str">
            <v>110929-8</v>
          </cell>
          <cell r="B331" t="str">
            <v>8273</v>
          </cell>
          <cell r="C331" t="str">
            <v>10929</v>
          </cell>
          <cell r="D331">
            <v>8</v>
          </cell>
          <cell r="E331" t="str">
            <v>110929</v>
          </cell>
          <cell r="F331" t="str">
            <v>305175</v>
          </cell>
          <cell r="G331">
            <v>13040</v>
          </cell>
          <cell r="H331" t="str">
            <v>LB</v>
          </cell>
          <cell r="I331">
            <v>27.21</v>
          </cell>
          <cell r="J331">
            <v>1</v>
          </cell>
        </row>
        <row r="332">
          <cell r="A332" t="str">
            <v>110929-10</v>
          </cell>
          <cell r="B332" t="str">
            <v>8273</v>
          </cell>
          <cell r="C332" t="str">
            <v>10929</v>
          </cell>
          <cell r="D332">
            <v>10</v>
          </cell>
          <cell r="E332" t="str">
            <v>110929</v>
          </cell>
          <cell r="F332" t="str">
            <v>305339</v>
          </cell>
          <cell r="G332">
            <v>13040</v>
          </cell>
          <cell r="H332" t="str">
            <v>LB</v>
          </cell>
          <cell r="I332">
            <v>18.260000000000002</v>
          </cell>
          <cell r="J332">
            <v>1</v>
          </cell>
        </row>
        <row r="333">
          <cell r="A333" t="str">
            <v>110929-11</v>
          </cell>
          <cell r="B333" t="str">
            <v>8273</v>
          </cell>
          <cell r="C333" t="str">
            <v>10929</v>
          </cell>
          <cell r="D333">
            <v>11</v>
          </cell>
          <cell r="E333" t="str">
            <v>110929</v>
          </cell>
          <cell r="F333" t="str">
            <v>305340</v>
          </cell>
          <cell r="G333">
            <v>13040</v>
          </cell>
          <cell r="H333" t="str">
            <v>LB</v>
          </cell>
          <cell r="I333">
            <v>186.43</v>
          </cell>
          <cell r="J333">
            <v>1</v>
          </cell>
        </row>
        <row r="334">
          <cell r="A334" t="str">
            <v>110929-12</v>
          </cell>
          <cell r="B334" t="str">
            <v>8273</v>
          </cell>
          <cell r="C334" t="str">
            <v>10929</v>
          </cell>
          <cell r="D334">
            <v>12</v>
          </cell>
          <cell r="E334" t="str">
            <v>110929</v>
          </cell>
          <cell r="F334" t="str">
            <v>305343</v>
          </cell>
          <cell r="G334">
            <v>13040</v>
          </cell>
          <cell r="H334" t="str">
            <v>LB</v>
          </cell>
          <cell r="I334">
            <v>163.30000000000001</v>
          </cell>
          <cell r="J334">
            <v>1</v>
          </cell>
        </row>
        <row r="335">
          <cell r="A335" t="str">
            <v>110929-9</v>
          </cell>
          <cell r="B335" t="str">
            <v>8273</v>
          </cell>
          <cell r="C335" t="str">
            <v>10929</v>
          </cell>
          <cell r="D335">
            <v>9</v>
          </cell>
          <cell r="E335" t="str">
            <v>110929</v>
          </cell>
          <cell r="F335" t="str">
            <v>305344</v>
          </cell>
          <cell r="G335">
            <v>13040</v>
          </cell>
          <cell r="H335" t="str">
            <v>LB</v>
          </cell>
          <cell r="I335">
            <v>136.09</v>
          </cell>
          <cell r="J335">
            <v>1</v>
          </cell>
        </row>
        <row r="336">
          <cell r="A336" t="str">
            <v>110929-6</v>
          </cell>
          <cell r="B336" t="str">
            <v>8273</v>
          </cell>
          <cell r="C336" t="str">
            <v>10929</v>
          </cell>
          <cell r="D336">
            <v>6</v>
          </cell>
          <cell r="E336" t="str">
            <v>110929</v>
          </cell>
          <cell r="F336" t="str">
            <v>305346</v>
          </cell>
          <cell r="G336">
            <v>13040</v>
          </cell>
          <cell r="H336" t="str">
            <v>LB</v>
          </cell>
          <cell r="I336">
            <v>538.05999999999995</v>
          </cell>
          <cell r="J336">
            <v>1</v>
          </cell>
        </row>
        <row r="337">
          <cell r="A337" t="str">
            <v>110929-3</v>
          </cell>
          <cell r="B337" t="str">
            <v>8273</v>
          </cell>
          <cell r="C337" t="str">
            <v>10929</v>
          </cell>
          <cell r="D337">
            <v>3</v>
          </cell>
          <cell r="E337" t="str">
            <v>110929</v>
          </cell>
          <cell r="F337" t="str">
            <v>305347</v>
          </cell>
          <cell r="G337">
            <v>13040</v>
          </cell>
          <cell r="H337" t="str">
            <v>LB</v>
          </cell>
          <cell r="I337">
            <v>16.510000000000002</v>
          </cell>
          <cell r="J337">
            <v>1</v>
          </cell>
        </row>
        <row r="338">
          <cell r="A338" t="str">
            <v>110929-4</v>
          </cell>
          <cell r="B338" t="str">
            <v>8273</v>
          </cell>
          <cell r="C338" t="str">
            <v>10929</v>
          </cell>
          <cell r="D338">
            <v>4</v>
          </cell>
          <cell r="E338" t="str">
            <v>110929</v>
          </cell>
          <cell r="F338" t="str">
            <v>305348</v>
          </cell>
          <cell r="G338">
            <v>13040</v>
          </cell>
          <cell r="H338" t="str">
            <v>LB</v>
          </cell>
          <cell r="I338">
            <v>28.23</v>
          </cell>
          <cell r="J338">
            <v>1</v>
          </cell>
        </row>
        <row r="339">
          <cell r="A339" t="str">
            <v>110929-13</v>
          </cell>
          <cell r="B339" t="str">
            <v>8273</v>
          </cell>
          <cell r="C339" t="str">
            <v>10929</v>
          </cell>
          <cell r="D339">
            <v>13</v>
          </cell>
          <cell r="E339" t="str">
            <v>110929</v>
          </cell>
          <cell r="F339" t="str">
            <v>305580</v>
          </cell>
          <cell r="G339">
            <v>13040</v>
          </cell>
          <cell r="H339" t="str">
            <v>LB</v>
          </cell>
          <cell r="I339">
            <v>3163.1242999999999</v>
          </cell>
          <cell r="J339">
            <v>1</v>
          </cell>
        </row>
        <row r="340">
          <cell r="A340" t="str">
            <v>110929-14</v>
          </cell>
          <cell r="B340" t="str">
            <v>8273</v>
          </cell>
          <cell r="C340" t="str">
            <v>10929</v>
          </cell>
          <cell r="D340">
            <v>14</v>
          </cell>
          <cell r="E340" t="str">
            <v>110929</v>
          </cell>
          <cell r="F340" t="str">
            <v>308507</v>
          </cell>
          <cell r="G340">
            <v>13040</v>
          </cell>
          <cell r="H340" t="str">
            <v>LB</v>
          </cell>
          <cell r="I340">
            <v>13845.656199999999</v>
          </cell>
          <cell r="J340">
            <v>1</v>
          </cell>
        </row>
        <row r="341">
          <cell r="A341" t="str">
            <v>110992-7</v>
          </cell>
          <cell r="B341" t="str">
            <v>8273</v>
          </cell>
          <cell r="C341" t="str">
            <v>10992</v>
          </cell>
          <cell r="D341">
            <v>7</v>
          </cell>
          <cell r="E341" t="str">
            <v>110992</v>
          </cell>
          <cell r="F341" t="str">
            <v>300005</v>
          </cell>
          <cell r="G341">
            <v>858</v>
          </cell>
          <cell r="H341" t="str">
            <v>LB</v>
          </cell>
          <cell r="I341">
            <v>14.41</v>
          </cell>
          <cell r="J341">
            <v>1</v>
          </cell>
        </row>
        <row r="342">
          <cell r="A342" t="str">
            <v>110992-1</v>
          </cell>
          <cell r="B342" t="str">
            <v>8273</v>
          </cell>
          <cell r="C342" t="str">
            <v>10992</v>
          </cell>
          <cell r="D342">
            <v>1</v>
          </cell>
          <cell r="E342" t="str">
            <v>110992</v>
          </cell>
          <cell r="F342" t="str">
            <v>300031</v>
          </cell>
          <cell r="G342">
            <v>858</v>
          </cell>
          <cell r="H342" t="str">
            <v>LB</v>
          </cell>
          <cell r="I342">
            <v>7096.0712000000003</v>
          </cell>
          <cell r="J342">
            <v>1</v>
          </cell>
        </row>
        <row r="343">
          <cell r="A343" t="str">
            <v>110992-3</v>
          </cell>
          <cell r="B343" t="str">
            <v>8273</v>
          </cell>
          <cell r="C343" t="str">
            <v>10992</v>
          </cell>
          <cell r="D343">
            <v>3</v>
          </cell>
          <cell r="E343" t="str">
            <v>110992</v>
          </cell>
          <cell r="F343" t="str">
            <v>300045</v>
          </cell>
          <cell r="G343">
            <v>858</v>
          </cell>
          <cell r="H343" t="str">
            <v>LB</v>
          </cell>
          <cell r="I343">
            <v>1.43</v>
          </cell>
          <cell r="J343">
            <v>1</v>
          </cell>
        </row>
        <row r="344">
          <cell r="A344" t="str">
            <v>110992-2</v>
          </cell>
          <cell r="B344" t="str">
            <v>8273</v>
          </cell>
          <cell r="C344" t="str">
            <v>10992</v>
          </cell>
          <cell r="D344">
            <v>2</v>
          </cell>
          <cell r="E344" t="str">
            <v>110992</v>
          </cell>
          <cell r="F344" t="str">
            <v>300109</v>
          </cell>
          <cell r="G344">
            <v>858</v>
          </cell>
          <cell r="H344" t="str">
            <v>LB</v>
          </cell>
          <cell r="I344">
            <v>1.68</v>
          </cell>
          <cell r="J344">
            <v>1</v>
          </cell>
        </row>
        <row r="345">
          <cell r="A345" t="str">
            <v>110992-4</v>
          </cell>
          <cell r="B345" t="str">
            <v>8273</v>
          </cell>
          <cell r="C345" t="str">
            <v>10992</v>
          </cell>
          <cell r="D345">
            <v>4</v>
          </cell>
          <cell r="E345" t="str">
            <v>110992</v>
          </cell>
          <cell r="F345" t="str">
            <v>300332</v>
          </cell>
          <cell r="G345">
            <v>858</v>
          </cell>
          <cell r="H345" t="str">
            <v>LB</v>
          </cell>
          <cell r="I345">
            <v>5.5</v>
          </cell>
          <cell r="J345">
            <v>1</v>
          </cell>
        </row>
        <row r="346">
          <cell r="A346" t="str">
            <v>110992-5</v>
          </cell>
          <cell r="B346" t="str">
            <v>8273</v>
          </cell>
          <cell r="C346" t="str">
            <v>10992</v>
          </cell>
          <cell r="D346">
            <v>5</v>
          </cell>
          <cell r="E346" t="str">
            <v>110992</v>
          </cell>
          <cell r="F346" t="str">
            <v>301235</v>
          </cell>
          <cell r="G346">
            <v>858</v>
          </cell>
          <cell r="H346" t="str">
            <v>GA</v>
          </cell>
          <cell r="I346">
            <v>1</v>
          </cell>
          <cell r="J346">
            <v>1</v>
          </cell>
        </row>
        <row r="347">
          <cell r="A347" t="str">
            <v>110992-6</v>
          </cell>
          <cell r="B347" t="str">
            <v>8273</v>
          </cell>
          <cell r="C347" t="str">
            <v>10992</v>
          </cell>
          <cell r="D347">
            <v>6</v>
          </cell>
          <cell r="E347" t="str">
            <v>110992</v>
          </cell>
          <cell r="F347" t="str">
            <v>301353</v>
          </cell>
          <cell r="G347">
            <v>858</v>
          </cell>
          <cell r="H347" t="str">
            <v>LB</v>
          </cell>
          <cell r="I347">
            <v>0.9</v>
          </cell>
          <cell r="J347">
            <v>1</v>
          </cell>
        </row>
        <row r="348">
          <cell r="A348" t="str">
            <v>111125-2</v>
          </cell>
          <cell r="B348" t="str">
            <v>8273</v>
          </cell>
          <cell r="C348" t="str">
            <v>11125</v>
          </cell>
          <cell r="D348">
            <v>2</v>
          </cell>
          <cell r="E348" t="str">
            <v>111125</v>
          </cell>
          <cell r="F348" t="str">
            <v>300005</v>
          </cell>
          <cell r="G348">
            <v>4000.08</v>
          </cell>
          <cell r="H348" t="str">
            <v>LB</v>
          </cell>
          <cell r="I348">
            <v>20.36</v>
          </cell>
          <cell r="J348">
            <v>1</v>
          </cell>
        </row>
        <row r="349">
          <cell r="A349" t="str">
            <v>111125-1</v>
          </cell>
          <cell r="B349" t="str">
            <v>8273</v>
          </cell>
          <cell r="C349" t="str">
            <v>11125</v>
          </cell>
          <cell r="D349">
            <v>1</v>
          </cell>
          <cell r="E349" t="str">
            <v>111125</v>
          </cell>
          <cell r="F349" t="str">
            <v>300031</v>
          </cell>
          <cell r="G349">
            <v>4000.08</v>
          </cell>
          <cell r="H349" t="str">
            <v>LB</v>
          </cell>
          <cell r="I349">
            <v>28699.866900000001</v>
          </cell>
          <cell r="J349">
            <v>1</v>
          </cell>
        </row>
        <row r="350">
          <cell r="A350" t="str">
            <v>111125-3</v>
          </cell>
          <cell r="B350" t="str">
            <v>8273</v>
          </cell>
          <cell r="C350" t="str">
            <v>11125</v>
          </cell>
          <cell r="D350">
            <v>3</v>
          </cell>
          <cell r="E350" t="str">
            <v>111125</v>
          </cell>
          <cell r="F350" t="str">
            <v>305076</v>
          </cell>
          <cell r="G350">
            <v>4000.08</v>
          </cell>
          <cell r="H350" t="str">
            <v>GA</v>
          </cell>
          <cell r="I350">
            <v>5.48</v>
          </cell>
          <cell r="J350">
            <v>1</v>
          </cell>
        </row>
        <row r="351">
          <cell r="A351" t="str">
            <v>111125-4</v>
          </cell>
          <cell r="B351" t="str">
            <v>8273</v>
          </cell>
          <cell r="C351" t="str">
            <v>11125</v>
          </cell>
          <cell r="D351">
            <v>4</v>
          </cell>
          <cell r="E351" t="str">
            <v>111125</v>
          </cell>
          <cell r="F351" t="str">
            <v>308507</v>
          </cell>
          <cell r="G351">
            <v>4000.08</v>
          </cell>
          <cell r="H351" t="str">
            <v>LB</v>
          </cell>
          <cell r="I351">
            <v>6015.1779999999999</v>
          </cell>
          <cell r="J351">
            <v>1</v>
          </cell>
        </row>
        <row r="352">
          <cell r="A352" t="str">
            <v>111126-3</v>
          </cell>
          <cell r="B352" t="str">
            <v>8273</v>
          </cell>
          <cell r="C352" t="str">
            <v>11126</v>
          </cell>
          <cell r="D352">
            <v>3</v>
          </cell>
          <cell r="E352" t="str">
            <v>111126</v>
          </cell>
          <cell r="F352" t="str">
            <v>300005</v>
          </cell>
          <cell r="G352">
            <v>1864.2</v>
          </cell>
          <cell r="H352" t="str">
            <v>LB</v>
          </cell>
          <cell r="I352">
            <v>31.07</v>
          </cell>
          <cell r="J352">
            <v>1</v>
          </cell>
        </row>
        <row r="353">
          <cell r="A353" t="str">
            <v>111126-1</v>
          </cell>
          <cell r="B353" t="str">
            <v>8273</v>
          </cell>
          <cell r="C353" t="str">
            <v>11126</v>
          </cell>
          <cell r="D353">
            <v>1</v>
          </cell>
          <cell r="E353" t="str">
            <v>111126</v>
          </cell>
          <cell r="F353" t="str">
            <v>300031</v>
          </cell>
          <cell r="G353">
            <v>1864.2</v>
          </cell>
          <cell r="H353" t="str">
            <v>LB</v>
          </cell>
          <cell r="I353">
            <v>13335.1976</v>
          </cell>
          <cell r="J353">
            <v>1</v>
          </cell>
        </row>
        <row r="354">
          <cell r="A354" t="str">
            <v>111126-2</v>
          </cell>
          <cell r="B354" t="str">
            <v>8273</v>
          </cell>
          <cell r="C354" t="str">
            <v>11126</v>
          </cell>
          <cell r="D354">
            <v>2</v>
          </cell>
          <cell r="E354" t="str">
            <v>111126</v>
          </cell>
          <cell r="F354" t="str">
            <v>305075</v>
          </cell>
          <cell r="G354">
            <v>1864.2</v>
          </cell>
          <cell r="H354" t="str">
            <v>GA</v>
          </cell>
          <cell r="I354">
            <v>5.28</v>
          </cell>
          <cell r="J354">
            <v>1</v>
          </cell>
        </row>
        <row r="355">
          <cell r="A355" t="str">
            <v>111126-4</v>
          </cell>
          <cell r="B355" t="str">
            <v>8273</v>
          </cell>
          <cell r="C355" t="str">
            <v>11126</v>
          </cell>
          <cell r="D355">
            <v>4</v>
          </cell>
          <cell r="E355" t="str">
            <v>111126</v>
          </cell>
          <cell r="F355" t="str">
            <v>308507</v>
          </cell>
          <cell r="G355">
            <v>1864.2</v>
          </cell>
          <cell r="H355" t="str">
            <v>LB</v>
          </cell>
          <cell r="I355">
            <v>2807.8049999999998</v>
          </cell>
          <cell r="J355">
            <v>1</v>
          </cell>
        </row>
        <row r="356">
          <cell r="A356" t="str">
            <v>111128-2</v>
          </cell>
          <cell r="B356" t="str">
            <v>8273</v>
          </cell>
          <cell r="C356" t="str">
            <v>11128</v>
          </cell>
          <cell r="D356">
            <v>2</v>
          </cell>
          <cell r="E356" t="str">
            <v>111128</v>
          </cell>
          <cell r="F356" t="str">
            <v>300005</v>
          </cell>
          <cell r="G356">
            <v>665.82</v>
          </cell>
          <cell r="H356" t="str">
            <v>LB</v>
          </cell>
          <cell r="I356">
            <v>10</v>
          </cell>
          <cell r="J356">
            <v>1</v>
          </cell>
        </row>
        <row r="357">
          <cell r="A357" t="str">
            <v>111128-1</v>
          </cell>
          <cell r="B357" t="str">
            <v>8273</v>
          </cell>
          <cell r="C357" t="str">
            <v>11128</v>
          </cell>
          <cell r="D357">
            <v>1</v>
          </cell>
          <cell r="E357" t="str">
            <v>111128</v>
          </cell>
          <cell r="F357" t="str">
            <v>300031</v>
          </cell>
          <cell r="G357">
            <v>665.82</v>
          </cell>
          <cell r="H357" t="str">
            <v>LB</v>
          </cell>
          <cell r="I357">
            <v>4865.9723999999997</v>
          </cell>
          <cell r="J357">
            <v>1</v>
          </cell>
        </row>
        <row r="358">
          <cell r="A358" t="str">
            <v>111128-4</v>
          </cell>
          <cell r="B358" t="str">
            <v>8273</v>
          </cell>
          <cell r="C358" t="str">
            <v>11128</v>
          </cell>
          <cell r="D358">
            <v>4</v>
          </cell>
          <cell r="E358" t="str">
            <v>111128</v>
          </cell>
          <cell r="F358" t="str">
            <v>305073</v>
          </cell>
          <cell r="G358">
            <v>665.82</v>
          </cell>
          <cell r="H358" t="str">
            <v>GA</v>
          </cell>
          <cell r="I358">
            <v>1</v>
          </cell>
          <cell r="J358">
            <v>1</v>
          </cell>
        </row>
        <row r="359">
          <cell r="A359" t="str">
            <v>111128-3</v>
          </cell>
          <cell r="B359" t="str">
            <v>8273</v>
          </cell>
          <cell r="C359" t="str">
            <v>11128</v>
          </cell>
          <cell r="D359">
            <v>3</v>
          </cell>
          <cell r="E359" t="str">
            <v>111128</v>
          </cell>
          <cell r="F359" t="str">
            <v>308507</v>
          </cell>
          <cell r="G359">
            <v>665.82</v>
          </cell>
          <cell r="H359" t="str">
            <v>LB</v>
          </cell>
          <cell r="I359">
            <v>876.59649999999999</v>
          </cell>
          <cell r="J359">
            <v>1</v>
          </cell>
        </row>
        <row r="360">
          <cell r="A360" t="str">
            <v>111131-2</v>
          </cell>
          <cell r="B360" t="str">
            <v>8273</v>
          </cell>
          <cell r="C360" t="str">
            <v>11131</v>
          </cell>
          <cell r="D360">
            <v>2</v>
          </cell>
          <cell r="E360" t="str">
            <v>111131</v>
          </cell>
          <cell r="F360" t="str">
            <v>300005</v>
          </cell>
          <cell r="G360">
            <v>665.82</v>
          </cell>
          <cell r="H360" t="str">
            <v>LB</v>
          </cell>
          <cell r="I360">
            <v>7.78</v>
          </cell>
          <cell r="J360">
            <v>1</v>
          </cell>
        </row>
        <row r="361">
          <cell r="A361" t="str">
            <v>111131-1</v>
          </cell>
          <cell r="B361" t="str">
            <v>8273</v>
          </cell>
          <cell r="C361" t="str">
            <v>11131</v>
          </cell>
          <cell r="D361">
            <v>1</v>
          </cell>
          <cell r="E361" t="str">
            <v>111131</v>
          </cell>
          <cell r="F361" t="str">
            <v>300031</v>
          </cell>
          <cell r="G361">
            <v>665.82</v>
          </cell>
          <cell r="H361" t="str">
            <v>LB</v>
          </cell>
          <cell r="I361">
            <v>4825.5294000000004</v>
          </cell>
          <cell r="J361">
            <v>1</v>
          </cell>
        </row>
        <row r="362">
          <cell r="A362" t="str">
            <v>111131-4</v>
          </cell>
          <cell r="B362" t="str">
            <v>8273</v>
          </cell>
          <cell r="C362" t="str">
            <v>11131</v>
          </cell>
          <cell r="D362">
            <v>4</v>
          </cell>
          <cell r="E362" t="str">
            <v>111131</v>
          </cell>
          <cell r="F362" t="str">
            <v>305074</v>
          </cell>
          <cell r="G362">
            <v>665.82</v>
          </cell>
          <cell r="H362" t="str">
            <v>GA</v>
          </cell>
          <cell r="I362">
            <v>1</v>
          </cell>
          <cell r="J362">
            <v>1</v>
          </cell>
        </row>
        <row r="363">
          <cell r="A363" t="str">
            <v>111131-3</v>
          </cell>
          <cell r="B363" t="str">
            <v>8273</v>
          </cell>
          <cell r="C363" t="str">
            <v>11131</v>
          </cell>
          <cell r="D363">
            <v>3</v>
          </cell>
          <cell r="E363" t="str">
            <v>111131</v>
          </cell>
          <cell r="F363" t="str">
            <v>308507</v>
          </cell>
          <cell r="G363">
            <v>665.82</v>
          </cell>
          <cell r="H363" t="str">
            <v>LB</v>
          </cell>
          <cell r="I363">
            <v>932.178</v>
          </cell>
          <cell r="J363">
            <v>1</v>
          </cell>
        </row>
        <row r="364">
          <cell r="A364" t="str">
            <v>111132-6</v>
          </cell>
          <cell r="B364" t="str">
            <v>8273</v>
          </cell>
          <cell r="C364" t="str">
            <v>11132</v>
          </cell>
          <cell r="D364">
            <v>6</v>
          </cell>
          <cell r="E364" t="str">
            <v>111132</v>
          </cell>
          <cell r="F364" t="str">
            <v>300005</v>
          </cell>
          <cell r="G364">
            <v>32400.99</v>
          </cell>
          <cell r="H364" t="str">
            <v>LB</v>
          </cell>
          <cell r="I364">
            <v>121.163</v>
          </cell>
          <cell r="J364">
            <v>1</v>
          </cell>
        </row>
        <row r="365">
          <cell r="A365" t="str">
            <v>111132-1</v>
          </cell>
          <cell r="B365" t="str">
            <v>8273</v>
          </cell>
          <cell r="C365" t="str">
            <v>11132</v>
          </cell>
          <cell r="D365">
            <v>1</v>
          </cell>
          <cell r="E365" t="str">
            <v>111132</v>
          </cell>
          <cell r="F365" t="str">
            <v>300031</v>
          </cell>
          <cell r="G365">
            <v>32400.99</v>
          </cell>
          <cell r="H365" t="str">
            <v>LB</v>
          </cell>
          <cell r="I365">
            <v>31115.113000000001</v>
          </cell>
          <cell r="J365">
            <v>1</v>
          </cell>
        </row>
        <row r="366">
          <cell r="A366" t="str">
            <v>111132-7</v>
          </cell>
          <cell r="B366" t="str">
            <v>8273</v>
          </cell>
          <cell r="C366" t="str">
            <v>11132</v>
          </cell>
          <cell r="D366">
            <v>7</v>
          </cell>
          <cell r="E366" t="str">
            <v>111132</v>
          </cell>
          <cell r="F366" t="str">
            <v>300043</v>
          </cell>
          <cell r="G366">
            <v>32400.99</v>
          </cell>
          <cell r="H366" t="str">
            <v>LB</v>
          </cell>
          <cell r="I366">
            <v>17.698</v>
          </cell>
          <cell r="J366">
            <v>1</v>
          </cell>
        </row>
        <row r="367">
          <cell r="A367" t="str">
            <v>111132-2</v>
          </cell>
          <cell r="B367" t="str">
            <v>8273</v>
          </cell>
          <cell r="C367" t="str">
            <v>11132</v>
          </cell>
          <cell r="D367">
            <v>2</v>
          </cell>
          <cell r="E367" t="str">
            <v>111132</v>
          </cell>
          <cell r="F367" t="str">
            <v>300060</v>
          </cell>
          <cell r="G367">
            <v>32400.99</v>
          </cell>
          <cell r="H367" t="str">
            <v>LB</v>
          </cell>
          <cell r="I367">
            <v>16.337</v>
          </cell>
          <cell r="J367">
            <v>1</v>
          </cell>
        </row>
        <row r="368">
          <cell r="A368" t="str">
            <v>111132-4</v>
          </cell>
          <cell r="B368" t="str">
            <v>8273</v>
          </cell>
          <cell r="C368" t="str">
            <v>11132</v>
          </cell>
          <cell r="D368">
            <v>4</v>
          </cell>
          <cell r="E368" t="str">
            <v>111132</v>
          </cell>
          <cell r="F368" t="str">
            <v>305015</v>
          </cell>
          <cell r="G368">
            <v>32400.99</v>
          </cell>
          <cell r="H368" t="str">
            <v>LB</v>
          </cell>
          <cell r="I368">
            <v>10.891</v>
          </cell>
          <cell r="J368">
            <v>1</v>
          </cell>
        </row>
        <row r="369">
          <cell r="A369" t="str">
            <v>111132-3</v>
          </cell>
          <cell r="B369" t="str">
            <v>8273</v>
          </cell>
          <cell r="C369" t="str">
            <v>11132</v>
          </cell>
          <cell r="D369">
            <v>3</v>
          </cell>
          <cell r="E369" t="str">
            <v>111132</v>
          </cell>
          <cell r="F369" t="str">
            <v>305042</v>
          </cell>
          <cell r="G369">
            <v>32400.99</v>
          </cell>
          <cell r="H369" t="str">
            <v>LB</v>
          </cell>
          <cell r="I369">
            <v>234.839</v>
          </cell>
          <cell r="J369">
            <v>1</v>
          </cell>
        </row>
        <row r="370">
          <cell r="A370" t="str">
            <v>111132-5</v>
          </cell>
          <cell r="B370" t="str">
            <v>8273</v>
          </cell>
          <cell r="C370" t="str">
            <v>11132</v>
          </cell>
          <cell r="D370">
            <v>5</v>
          </cell>
          <cell r="E370" t="str">
            <v>111132</v>
          </cell>
          <cell r="F370" t="str">
            <v>305043</v>
          </cell>
          <cell r="G370">
            <v>32400.99</v>
          </cell>
          <cell r="H370" t="str">
            <v>LB</v>
          </cell>
          <cell r="I370">
            <v>2.7229999999999999</v>
          </cell>
          <cell r="J370">
            <v>1</v>
          </cell>
        </row>
        <row r="371">
          <cell r="A371" t="str">
            <v>111132-8</v>
          </cell>
          <cell r="B371" t="str">
            <v>8273</v>
          </cell>
          <cell r="C371" t="str">
            <v>11132</v>
          </cell>
          <cell r="D371">
            <v>8</v>
          </cell>
          <cell r="E371" t="str">
            <v>111132</v>
          </cell>
          <cell r="F371" t="str">
            <v>305044</v>
          </cell>
          <cell r="G371">
            <v>32400.99</v>
          </cell>
          <cell r="H371" t="str">
            <v>LB</v>
          </cell>
          <cell r="I371">
            <v>550</v>
          </cell>
          <cell r="J371">
            <v>1</v>
          </cell>
        </row>
        <row r="372">
          <cell r="A372" t="str">
            <v>111132-9</v>
          </cell>
          <cell r="B372" t="str">
            <v>8273</v>
          </cell>
          <cell r="C372" t="str">
            <v>11132</v>
          </cell>
          <cell r="D372">
            <v>9</v>
          </cell>
          <cell r="E372" t="str">
            <v>111132</v>
          </cell>
          <cell r="F372" t="str">
            <v>305045</v>
          </cell>
          <cell r="G372">
            <v>32400.99</v>
          </cell>
          <cell r="H372" t="str">
            <v>LB</v>
          </cell>
          <cell r="I372">
            <v>235.56800000000001</v>
          </cell>
          <cell r="J372">
            <v>1</v>
          </cell>
        </row>
        <row r="373">
          <cell r="A373" t="str">
            <v>111132-10</v>
          </cell>
          <cell r="B373" t="str">
            <v>8273</v>
          </cell>
          <cell r="C373" t="str">
            <v>11132</v>
          </cell>
          <cell r="D373">
            <v>10</v>
          </cell>
          <cell r="E373" t="str">
            <v>111132</v>
          </cell>
          <cell r="F373" t="str">
            <v>305046</v>
          </cell>
          <cell r="G373">
            <v>32400.99</v>
          </cell>
          <cell r="H373" t="str">
            <v>LB</v>
          </cell>
          <cell r="I373">
            <v>5.4459999999999997</v>
          </cell>
          <cell r="J373">
            <v>1</v>
          </cell>
        </row>
        <row r="374">
          <cell r="A374" t="str">
            <v>111132-11</v>
          </cell>
          <cell r="B374" t="str">
            <v>8273</v>
          </cell>
          <cell r="C374" t="str">
            <v>11132</v>
          </cell>
          <cell r="D374">
            <v>11</v>
          </cell>
          <cell r="E374" t="str">
            <v>111132</v>
          </cell>
          <cell r="F374" t="str">
            <v>305047</v>
          </cell>
          <cell r="G374">
            <v>32400.99</v>
          </cell>
          <cell r="H374" t="str">
            <v>LB</v>
          </cell>
          <cell r="I374">
            <v>20.420999999999999</v>
          </cell>
          <cell r="J374">
            <v>1</v>
          </cell>
        </row>
        <row r="375">
          <cell r="A375" t="str">
            <v>111132-12</v>
          </cell>
          <cell r="B375" t="str">
            <v>8273</v>
          </cell>
          <cell r="C375" t="str">
            <v>11132</v>
          </cell>
          <cell r="D375">
            <v>12</v>
          </cell>
          <cell r="E375" t="str">
            <v>111132</v>
          </cell>
          <cell r="F375" t="str">
            <v>305048</v>
          </cell>
          <cell r="G375">
            <v>32400.99</v>
          </cell>
          <cell r="H375" t="str">
            <v>LB</v>
          </cell>
          <cell r="I375">
            <v>28.588999999999999</v>
          </cell>
          <cell r="J375">
            <v>1</v>
          </cell>
        </row>
        <row r="376">
          <cell r="A376" t="str">
            <v>111132-13</v>
          </cell>
          <cell r="B376" t="str">
            <v>8273</v>
          </cell>
          <cell r="C376" t="str">
            <v>11132</v>
          </cell>
          <cell r="D376">
            <v>13</v>
          </cell>
          <cell r="E376" t="str">
            <v>111132</v>
          </cell>
          <cell r="F376" t="str">
            <v>305049</v>
          </cell>
          <cell r="G376">
            <v>32400.99</v>
          </cell>
          <cell r="H376" t="str">
            <v>LB</v>
          </cell>
          <cell r="I376">
            <v>9.5299999999999994</v>
          </cell>
          <cell r="J376">
            <v>1</v>
          </cell>
        </row>
        <row r="377">
          <cell r="A377" t="str">
            <v>111132-14</v>
          </cell>
          <cell r="B377" t="str">
            <v>8273</v>
          </cell>
          <cell r="C377" t="str">
            <v>11132</v>
          </cell>
          <cell r="D377">
            <v>14</v>
          </cell>
          <cell r="E377" t="str">
            <v>111132</v>
          </cell>
          <cell r="F377" t="str">
            <v>305050</v>
          </cell>
          <cell r="G377">
            <v>32400.99</v>
          </cell>
          <cell r="H377" t="str">
            <v>LB</v>
          </cell>
          <cell r="I377">
            <v>32.673000000000002</v>
          </cell>
          <cell r="J377">
            <v>1</v>
          </cell>
        </row>
        <row r="378">
          <cell r="A378" t="str">
            <v>111210-10</v>
          </cell>
          <cell r="B378" t="str">
            <v>8273</v>
          </cell>
          <cell r="C378" t="str">
            <v>11210</v>
          </cell>
          <cell r="D378">
            <v>10</v>
          </cell>
          <cell r="E378" t="str">
            <v>111210</v>
          </cell>
          <cell r="F378" t="str">
            <v>300005</v>
          </cell>
          <cell r="G378">
            <v>6567.6</v>
          </cell>
          <cell r="H378" t="str">
            <v>LB</v>
          </cell>
          <cell r="I378">
            <v>160.75</v>
          </cell>
          <cell r="J378">
            <v>1</v>
          </cell>
        </row>
        <row r="379">
          <cell r="A379" t="str">
            <v>111210-1</v>
          </cell>
          <cell r="B379" t="str">
            <v>8273</v>
          </cell>
          <cell r="C379" t="str">
            <v>11210</v>
          </cell>
          <cell r="D379">
            <v>1</v>
          </cell>
          <cell r="E379" t="str">
            <v>111210</v>
          </cell>
          <cell r="F379" t="str">
            <v>300031</v>
          </cell>
          <cell r="G379">
            <v>6567.6</v>
          </cell>
          <cell r="H379" t="str">
            <v>LB</v>
          </cell>
          <cell r="I379">
            <v>52593.926700000004</v>
          </cell>
          <cell r="J379">
            <v>1</v>
          </cell>
        </row>
        <row r="380">
          <cell r="A380" t="str">
            <v>111210-11</v>
          </cell>
          <cell r="B380" t="str">
            <v>8273</v>
          </cell>
          <cell r="C380" t="str">
            <v>11210</v>
          </cell>
          <cell r="D380">
            <v>11</v>
          </cell>
          <cell r="E380" t="str">
            <v>111210</v>
          </cell>
          <cell r="F380" t="str">
            <v>300043</v>
          </cell>
          <cell r="G380">
            <v>6567.6</v>
          </cell>
          <cell r="H380" t="str">
            <v>LB</v>
          </cell>
          <cell r="I380">
            <v>29.85</v>
          </cell>
          <cell r="J380">
            <v>1</v>
          </cell>
        </row>
        <row r="381">
          <cell r="A381" t="str">
            <v>111210-3</v>
          </cell>
          <cell r="B381" t="str">
            <v>8273</v>
          </cell>
          <cell r="C381" t="str">
            <v>11210</v>
          </cell>
          <cell r="D381">
            <v>3</v>
          </cell>
          <cell r="E381" t="str">
            <v>111210</v>
          </cell>
          <cell r="F381" t="str">
            <v>300059</v>
          </cell>
          <cell r="G381">
            <v>6567.6</v>
          </cell>
          <cell r="H381" t="str">
            <v>LB</v>
          </cell>
          <cell r="I381">
            <v>16.3</v>
          </cell>
          <cell r="J381">
            <v>1</v>
          </cell>
        </row>
        <row r="382">
          <cell r="A382" t="str">
            <v>111210-2</v>
          </cell>
          <cell r="B382" t="str">
            <v>8273</v>
          </cell>
          <cell r="C382" t="str">
            <v>11210</v>
          </cell>
          <cell r="D382">
            <v>2</v>
          </cell>
          <cell r="E382" t="str">
            <v>111210</v>
          </cell>
          <cell r="F382" t="str">
            <v>300335</v>
          </cell>
          <cell r="G382">
            <v>6567.6</v>
          </cell>
          <cell r="H382" t="str">
            <v>LB</v>
          </cell>
          <cell r="I382">
            <v>81.98</v>
          </cell>
          <cell r="J382">
            <v>1</v>
          </cell>
        </row>
        <row r="383">
          <cell r="A383" t="str">
            <v>111210-8</v>
          </cell>
          <cell r="B383" t="str">
            <v>8273</v>
          </cell>
          <cell r="C383" t="str">
            <v>11210</v>
          </cell>
          <cell r="D383">
            <v>8</v>
          </cell>
          <cell r="E383" t="str">
            <v>111210</v>
          </cell>
          <cell r="F383" t="str">
            <v>305015</v>
          </cell>
          <cell r="G383">
            <v>6567.6</v>
          </cell>
          <cell r="H383" t="str">
            <v>LB</v>
          </cell>
          <cell r="I383">
            <v>20.67</v>
          </cell>
          <cell r="J383">
            <v>1</v>
          </cell>
        </row>
        <row r="384">
          <cell r="A384" t="str">
            <v>111210-6</v>
          </cell>
          <cell r="B384" t="str">
            <v>8273</v>
          </cell>
          <cell r="C384" t="str">
            <v>11210</v>
          </cell>
          <cell r="D384">
            <v>6</v>
          </cell>
          <cell r="E384" t="str">
            <v>111210</v>
          </cell>
          <cell r="F384" t="str">
            <v>305042</v>
          </cell>
          <cell r="G384">
            <v>6567.6</v>
          </cell>
          <cell r="H384" t="str">
            <v>LB</v>
          </cell>
          <cell r="I384">
            <v>413.36</v>
          </cell>
          <cell r="J384">
            <v>1</v>
          </cell>
        </row>
        <row r="385">
          <cell r="A385" t="str">
            <v>111210-9</v>
          </cell>
          <cell r="B385" t="str">
            <v>8273</v>
          </cell>
          <cell r="C385" t="str">
            <v>11210</v>
          </cell>
          <cell r="D385">
            <v>9</v>
          </cell>
          <cell r="E385" t="str">
            <v>111210</v>
          </cell>
          <cell r="F385" t="str">
            <v>305043</v>
          </cell>
          <cell r="G385">
            <v>6567.6</v>
          </cell>
          <cell r="H385" t="str">
            <v>LB</v>
          </cell>
          <cell r="I385">
            <v>6.89</v>
          </cell>
          <cell r="J385">
            <v>1</v>
          </cell>
        </row>
        <row r="386">
          <cell r="A386" t="str">
            <v>111210-13</v>
          </cell>
          <cell r="B386" t="str">
            <v>8273</v>
          </cell>
          <cell r="C386" t="str">
            <v>11210</v>
          </cell>
          <cell r="D386">
            <v>13</v>
          </cell>
          <cell r="E386" t="str">
            <v>111210</v>
          </cell>
          <cell r="F386" t="str">
            <v>305044</v>
          </cell>
          <cell r="G386">
            <v>6567.6</v>
          </cell>
          <cell r="H386" t="str">
            <v>LB</v>
          </cell>
          <cell r="I386">
            <v>544.26</v>
          </cell>
          <cell r="J386">
            <v>1</v>
          </cell>
        </row>
        <row r="387">
          <cell r="A387" t="str">
            <v>111210-14</v>
          </cell>
          <cell r="B387" t="str">
            <v>8273</v>
          </cell>
          <cell r="C387" t="str">
            <v>11210</v>
          </cell>
          <cell r="D387">
            <v>14</v>
          </cell>
          <cell r="E387" t="str">
            <v>111210</v>
          </cell>
          <cell r="F387" t="str">
            <v>305046</v>
          </cell>
          <cell r="G387">
            <v>6567.6</v>
          </cell>
          <cell r="H387" t="str">
            <v>LB</v>
          </cell>
          <cell r="I387">
            <v>57.41</v>
          </cell>
          <cell r="J387">
            <v>1</v>
          </cell>
        </row>
        <row r="388">
          <cell r="A388" t="str">
            <v>111210-15</v>
          </cell>
          <cell r="B388" t="str">
            <v>8273</v>
          </cell>
          <cell r="C388" t="str">
            <v>11210</v>
          </cell>
          <cell r="D388">
            <v>15</v>
          </cell>
          <cell r="E388" t="str">
            <v>111210</v>
          </cell>
          <cell r="F388" t="str">
            <v>305047</v>
          </cell>
          <cell r="G388">
            <v>6567.6</v>
          </cell>
          <cell r="H388" t="str">
            <v>LB</v>
          </cell>
          <cell r="I388">
            <v>25.26</v>
          </cell>
          <cell r="J388">
            <v>1</v>
          </cell>
        </row>
        <row r="389">
          <cell r="A389" t="str">
            <v>111210-17</v>
          </cell>
          <cell r="B389" t="str">
            <v>8273</v>
          </cell>
          <cell r="C389" t="str">
            <v>11210</v>
          </cell>
          <cell r="D389">
            <v>17</v>
          </cell>
          <cell r="E389" t="str">
            <v>111210</v>
          </cell>
          <cell r="F389" t="str">
            <v>305050</v>
          </cell>
          <cell r="G389">
            <v>6567.6</v>
          </cell>
          <cell r="H389" t="str">
            <v>LB</v>
          </cell>
          <cell r="I389">
            <v>68.89</v>
          </cell>
          <cell r="J389">
            <v>1</v>
          </cell>
        </row>
        <row r="390">
          <cell r="A390" t="str">
            <v>111210-7</v>
          </cell>
          <cell r="B390" t="str">
            <v>8273</v>
          </cell>
          <cell r="C390" t="str">
            <v>11210</v>
          </cell>
          <cell r="D390">
            <v>7</v>
          </cell>
          <cell r="E390" t="str">
            <v>111210</v>
          </cell>
          <cell r="F390" t="str">
            <v>305432</v>
          </cell>
          <cell r="G390">
            <v>6567.6</v>
          </cell>
          <cell r="H390" t="str">
            <v>LB</v>
          </cell>
          <cell r="I390">
            <v>330.69</v>
          </cell>
          <cell r="J390">
            <v>1</v>
          </cell>
        </row>
        <row r="391">
          <cell r="A391" t="str">
            <v>111210-4</v>
          </cell>
          <cell r="B391" t="str">
            <v>8273</v>
          </cell>
          <cell r="C391" t="str">
            <v>11210</v>
          </cell>
          <cell r="D391">
            <v>4</v>
          </cell>
          <cell r="E391" t="str">
            <v>111210</v>
          </cell>
          <cell r="F391" t="str">
            <v>305433</v>
          </cell>
          <cell r="G391">
            <v>6567.6</v>
          </cell>
          <cell r="H391" t="str">
            <v>LB</v>
          </cell>
          <cell r="I391">
            <v>41.34</v>
          </cell>
          <cell r="J391">
            <v>1</v>
          </cell>
        </row>
        <row r="392">
          <cell r="A392" t="str">
            <v>111210-16</v>
          </cell>
          <cell r="B392" t="str">
            <v>8273</v>
          </cell>
          <cell r="C392" t="str">
            <v>11210</v>
          </cell>
          <cell r="D392">
            <v>16</v>
          </cell>
          <cell r="E392" t="str">
            <v>111210</v>
          </cell>
          <cell r="F392" t="str">
            <v>305434</v>
          </cell>
          <cell r="G392">
            <v>6567.6</v>
          </cell>
          <cell r="H392" t="str">
            <v>LB</v>
          </cell>
          <cell r="I392">
            <v>22.96</v>
          </cell>
          <cell r="J392">
            <v>1</v>
          </cell>
        </row>
        <row r="393">
          <cell r="A393" t="str">
            <v>111210-5</v>
          </cell>
          <cell r="B393" t="str">
            <v>8273</v>
          </cell>
          <cell r="C393" t="str">
            <v>11210</v>
          </cell>
          <cell r="D393">
            <v>5</v>
          </cell>
          <cell r="E393" t="str">
            <v>111210</v>
          </cell>
          <cell r="F393" t="str">
            <v>305435</v>
          </cell>
          <cell r="G393">
            <v>6567.6</v>
          </cell>
          <cell r="H393" t="str">
            <v>LB</v>
          </cell>
          <cell r="I393">
            <v>59.71</v>
          </cell>
          <cell r="J393">
            <v>1</v>
          </cell>
        </row>
        <row r="394">
          <cell r="A394" t="str">
            <v>111210-12</v>
          </cell>
          <cell r="B394" t="str">
            <v>8273</v>
          </cell>
          <cell r="C394" t="str">
            <v>11210</v>
          </cell>
          <cell r="D394">
            <v>12</v>
          </cell>
          <cell r="E394" t="str">
            <v>111210</v>
          </cell>
          <cell r="F394" t="str">
            <v>305436</v>
          </cell>
          <cell r="G394">
            <v>6567.6</v>
          </cell>
          <cell r="H394" t="str">
            <v>LB</v>
          </cell>
          <cell r="I394">
            <v>41.34</v>
          </cell>
          <cell r="J394">
            <v>1</v>
          </cell>
        </row>
        <row r="395">
          <cell r="A395" t="str">
            <v>111210-18</v>
          </cell>
          <cell r="B395" t="str">
            <v>8273</v>
          </cell>
          <cell r="C395" t="str">
            <v>11210</v>
          </cell>
          <cell r="D395">
            <v>18</v>
          </cell>
          <cell r="E395" t="str">
            <v>111210</v>
          </cell>
          <cell r="F395" t="str">
            <v>305437</v>
          </cell>
          <cell r="G395">
            <v>6567.6</v>
          </cell>
          <cell r="H395" t="str">
            <v>LB</v>
          </cell>
          <cell r="I395">
            <v>137.79</v>
          </cell>
          <cell r="J395">
            <v>1</v>
          </cell>
        </row>
        <row r="396">
          <cell r="A396" t="str">
            <v>111211-6</v>
          </cell>
          <cell r="B396" t="str">
            <v>8273</v>
          </cell>
          <cell r="C396" t="str">
            <v>11211</v>
          </cell>
          <cell r="D396">
            <v>6</v>
          </cell>
          <cell r="E396" t="str">
            <v>111211</v>
          </cell>
          <cell r="F396" t="str">
            <v>300005</v>
          </cell>
          <cell r="G396">
            <v>2779.14</v>
          </cell>
          <cell r="H396" t="str">
            <v>LB</v>
          </cell>
          <cell r="I396">
            <v>62.19</v>
          </cell>
          <cell r="J396">
            <v>1</v>
          </cell>
        </row>
        <row r="397">
          <cell r="A397" t="str">
            <v>111211-1</v>
          </cell>
          <cell r="B397" t="str">
            <v>8273</v>
          </cell>
          <cell r="C397" t="str">
            <v>11211</v>
          </cell>
          <cell r="D397">
            <v>1</v>
          </cell>
          <cell r="E397" t="str">
            <v>111211</v>
          </cell>
          <cell r="F397" t="str">
            <v>300031</v>
          </cell>
          <cell r="G397">
            <v>2779.14</v>
          </cell>
          <cell r="H397" t="str">
            <v>LB</v>
          </cell>
          <cell r="I397">
            <v>22223.082399999999</v>
          </cell>
          <cell r="J397">
            <v>1</v>
          </cell>
        </row>
        <row r="398">
          <cell r="A398" t="str">
            <v>111211-7</v>
          </cell>
          <cell r="B398" t="str">
            <v>8273</v>
          </cell>
          <cell r="C398" t="str">
            <v>11211</v>
          </cell>
          <cell r="D398">
            <v>7</v>
          </cell>
          <cell r="E398" t="str">
            <v>111211</v>
          </cell>
          <cell r="F398" t="str">
            <v>300043</v>
          </cell>
          <cell r="G398">
            <v>2779.14</v>
          </cell>
          <cell r="H398" t="str">
            <v>LB</v>
          </cell>
          <cell r="I398">
            <v>12.63</v>
          </cell>
          <cell r="J398">
            <v>1</v>
          </cell>
        </row>
        <row r="399">
          <cell r="A399" t="str">
            <v>111211-12</v>
          </cell>
          <cell r="B399" t="str">
            <v>8273</v>
          </cell>
          <cell r="C399" t="str">
            <v>11211</v>
          </cell>
          <cell r="D399">
            <v>12</v>
          </cell>
          <cell r="E399" t="str">
            <v>111211</v>
          </cell>
          <cell r="F399" t="str">
            <v>300059</v>
          </cell>
          <cell r="G399">
            <v>2779.14</v>
          </cell>
          <cell r="H399" t="str">
            <v>LB</v>
          </cell>
          <cell r="I399">
            <v>6.9</v>
          </cell>
          <cell r="J399">
            <v>1</v>
          </cell>
        </row>
        <row r="400">
          <cell r="A400" t="str">
            <v>111211-2</v>
          </cell>
          <cell r="B400" t="str">
            <v>8273</v>
          </cell>
          <cell r="C400" t="str">
            <v>11211</v>
          </cell>
          <cell r="D400">
            <v>2</v>
          </cell>
          <cell r="E400" t="str">
            <v>111211</v>
          </cell>
          <cell r="F400" t="str">
            <v>300335</v>
          </cell>
          <cell r="G400">
            <v>2779.14</v>
          </cell>
          <cell r="H400" t="str">
            <v>LB</v>
          </cell>
          <cell r="I400">
            <v>34.690199999999997</v>
          </cell>
          <cell r="J400">
            <v>1</v>
          </cell>
        </row>
        <row r="401">
          <cell r="A401" t="str">
            <v>111211-4</v>
          </cell>
          <cell r="B401" t="str">
            <v>8273</v>
          </cell>
          <cell r="C401" t="str">
            <v>11211</v>
          </cell>
          <cell r="D401">
            <v>4</v>
          </cell>
          <cell r="E401" t="str">
            <v>111211</v>
          </cell>
          <cell r="F401" t="str">
            <v>305015</v>
          </cell>
          <cell r="G401">
            <v>2779.14</v>
          </cell>
          <cell r="H401" t="str">
            <v>LB</v>
          </cell>
          <cell r="I401">
            <v>7.77</v>
          </cell>
          <cell r="J401">
            <v>1</v>
          </cell>
        </row>
        <row r="402">
          <cell r="A402" t="str">
            <v>111211-3</v>
          </cell>
          <cell r="B402" t="str">
            <v>8273</v>
          </cell>
          <cell r="C402" t="str">
            <v>11211</v>
          </cell>
          <cell r="D402">
            <v>3</v>
          </cell>
          <cell r="E402" t="str">
            <v>111211</v>
          </cell>
          <cell r="F402" t="str">
            <v>305042</v>
          </cell>
          <cell r="G402">
            <v>2779.14</v>
          </cell>
          <cell r="H402" t="str">
            <v>LB</v>
          </cell>
          <cell r="I402">
            <v>167.63</v>
          </cell>
          <cell r="J402">
            <v>1</v>
          </cell>
        </row>
        <row r="403">
          <cell r="A403" t="str">
            <v>111211-5</v>
          </cell>
          <cell r="B403" t="str">
            <v>8273</v>
          </cell>
          <cell r="C403" t="str">
            <v>11211</v>
          </cell>
          <cell r="D403">
            <v>5</v>
          </cell>
          <cell r="E403" t="str">
            <v>111211</v>
          </cell>
          <cell r="F403" t="str">
            <v>305043</v>
          </cell>
          <cell r="G403">
            <v>2779.14</v>
          </cell>
          <cell r="H403" t="str">
            <v>LB</v>
          </cell>
          <cell r="I403">
            <v>2.92</v>
          </cell>
          <cell r="J403">
            <v>1</v>
          </cell>
        </row>
        <row r="404">
          <cell r="A404" t="str">
            <v>111211-8</v>
          </cell>
          <cell r="B404" t="str">
            <v>8273</v>
          </cell>
          <cell r="C404" t="str">
            <v>11211</v>
          </cell>
          <cell r="D404">
            <v>8</v>
          </cell>
          <cell r="E404" t="str">
            <v>111211</v>
          </cell>
          <cell r="F404" t="str">
            <v>305044</v>
          </cell>
          <cell r="G404">
            <v>2779.14</v>
          </cell>
          <cell r="H404" t="str">
            <v>LB</v>
          </cell>
          <cell r="I404">
            <v>550.02</v>
          </cell>
          <cell r="J404">
            <v>1</v>
          </cell>
        </row>
        <row r="405">
          <cell r="A405" t="str">
            <v>111211-9</v>
          </cell>
          <cell r="B405" t="str">
            <v>8273</v>
          </cell>
          <cell r="C405" t="str">
            <v>11211</v>
          </cell>
          <cell r="D405">
            <v>9</v>
          </cell>
          <cell r="E405" t="str">
            <v>111211</v>
          </cell>
          <cell r="F405" t="str">
            <v>305046</v>
          </cell>
          <cell r="G405">
            <v>2779.14</v>
          </cell>
          <cell r="H405" t="str">
            <v>LB</v>
          </cell>
          <cell r="I405">
            <v>23.81</v>
          </cell>
          <cell r="J405">
            <v>1</v>
          </cell>
        </row>
        <row r="406">
          <cell r="A406" t="str">
            <v>111211-10</v>
          </cell>
          <cell r="B406" t="str">
            <v>8273</v>
          </cell>
          <cell r="C406" t="str">
            <v>11211</v>
          </cell>
          <cell r="D406">
            <v>10</v>
          </cell>
          <cell r="E406" t="str">
            <v>111211</v>
          </cell>
          <cell r="F406" t="str">
            <v>305047</v>
          </cell>
          <cell r="G406">
            <v>2779.14</v>
          </cell>
          <cell r="H406" t="str">
            <v>LB</v>
          </cell>
          <cell r="I406">
            <v>6.8</v>
          </cell>
          <cell r="J406">
            <v>1</v>
          </cell>
        </row>
        <row r="407">
          <cell r="A407" t="str">
            <v>111211-13</v>
          </cell>
          <cell r="B407" t="str">
            <v>8273</v>
          </cell>
          <cell r="C407" t="str">
            <v>11211</v>
          </cell>
          <cell r="D407">
            <v>13</v>
          </cell>
          <cell r="E407" t="str">
            <v>111211</v>
          </cell>
          <cell r="F407" t="str">
            <v>305050</v>
          </cell>
          <cell r="G407">
            <v>2779.14</v>
          </cell>
          <cell r="H407" t="str">
            <v>LB</v>
          </cell>
          <cell r="I407">
            <v>10.199999999999999</v>
          </cell>
          <cell r="J407">
            <v>1</v>
          </cell>
        </row>
        <row r="408">
          <cell r="A408" t="str">
            <v>111211-11</v>
          </cell>
          <cell r="B408" t="str">
            <v>8273</v>
          </cell>
          <cell r="C408" t="str">
            <v>11211</v>
          </cell>
          <cell r="D408">
            <v>11</v>
          </cell>
          <cell r="E408" t="str">
            <v>111211</v>
          </cell>
          <cell r="F408" t="str">
            <v>305433</v>
          </cell>
          <cell r="G408">
            <v>2779.14</v>
          </cell>
          <cell r="H408" t="str">
            <v>LB</v>
          </cell>
          <cell r="I408">
            <v>18.46</v>
          </cell>
          <cell r="J408">
            <v>1</v>
          </cell>
        </row>
        <row r="409">
          <cell r="A409" t="str">
            <v>111213-6</v>
          </cell>
          <cell r="B409" t="str">
            <v>8273</v>
          </cell>
          <cell r="C409" t="str">
            <v>11213</v>
          </cell>
          <cell r="D409">
            <v>6</v>
          </cell>
          <cell r="E409" t="str">
            <v>111213</v>
          </cell>
          <cell r="F409" t="str">
            <v>300005</v>
          </cell>
          <cell r="G409">
            <v>3637.32</v>
          </cell>
          <cell r="H409" t="str">
            <v>LB</v>
          </cell>
          <cell r="I409">
            <v>121.1634</v>
          </cell>
          <cell r="J409">
            <v>1</v>
          </cell>
        </row>
        <row r="410">
          <cell r="A410" t="str">
            <v>111213-1</v>
          </cell>
          <cell r="B410" t="str">
            <v>8273</v>
          </cell>
          <cell r="C410" t="str">
            <v>11213</v>
          </cell>
          <cell r="D410">
            <v>1</v>
          </cell>
          <cell r="E410" t="str">
            <v>111213</v>
          </cell>
          <cell r="F410" t="str">
            <v>300031</v>
          </cell>
          <cell r="G410">
            <v>3637.32</v>
          </cell>
          <cell r="H410" t="str">
            <v>LB</v>
          </cell>
          <cell r="I410">
            <v>25628.044000000002</v>
          </cell>
          <cell r="J410">
            <v>1</v>
          </cell>
        </row>
        <row r="411">
          <cell r="A411" t="str">
            <v>111213-7</v>
          </cell>
          <cell r="B411" t="str">
            <v>8273</v>
          </cell>
          <cell r="C411" t="str">
            <v>11213</v>
          </cell>
          <cell r="D411">
            <v>7</v>
          </cell>
          <cell r="E411" t="str">
            <v>111213</v>
          </cell>
          <cell r="F411" t="str">
            <v>300043</v>
          </cell>
          <cell r="G411">
            <v>3637.32</v>
          </cell>
          <cell r="H411" t="str">
            <v>LB</v>
          </cell>
          <cell r="I411">
            <v>17.698</v>
          </cell>
          <cell r="J411">
            <v>1</v>
          </cell>
        </row>
        <row r="412">
          <cell r="A412" t="str">
            <v>111213-15</v>
          </cell>
          <cell r="B412" t="str">
            <v>8273</v>
          </cell>
          <cell r="C412" t="str">
            <v>11213</v>
          </cell>
          <cell r="D412">
            <v>15</v>
          </cell>
          <cell r="E412" t="str">
            <v>111213</v>
          </cell>
          <cell r="F412" t="str">
            <v>300059</v>
          </cell>
          <cell r="G412">
            <v>3637.32</v>
          </cell>
          <cell r="H412" t="str">
            <v>LB</v>
          </cell>
          <cell r="I412">
            <v>8.3045000000000009</v>
          </cell>
          <cell r="J412">
            <v>1</v>
          </cell>
        </row>
        <row r="413">
          <cell r="A413" t="str">
            <v>111213-2</v>
          </cell>
          <cell r="B413" t="str">
            <v>8273</v>
          </cell>
          <cell r="C413" t="str">
            <v>11213</v>
          </cell>
          <cell r="D413">
            <v>2</v>
          </cell>
          <cell r="E413" t="str">
            <v>111213</v>
          </cell>
          <cell r="F413" t="str">
            <v>300335</v>
          </cell>
          <cell r="G413">
            <v>3637.32</v>
          </cell>
          <cell r="H413" t="str">
            <v>LB</v>
          </cell>
          <cell r="I413">
            <v>48.601500000000001</v>
          </cell>
          <cell r="J413">
            <v>1</v>
          </cell>
        </row>
        <row r="414">
          <cell r="A414" t="str">
            <v>111213-4</v>
          </cell>
          <cell r="B414" t="str">
            <v>8273</v>
          </cell>
          <cell r="C414" t="str">
            <v>11213</v>
          </cell>
          <cell r="D414">
            <v>4</v>
          </cell>
          <cell r="E414" t="str">
            <v>111213</v>
          </cell>
          <cell r="F414" t="str">
            <v>305015</v>
          </cell>
          <cell r="G414">
            <v>3637.32</v>
          </cell>
          <cell r="H414" t="str">
            <v>LB</v>
          </cell>
          <cell r="I414">
            <v>10.8911</v>
          </cell>
          <cell r="J414">
            <v>1</v>
          </cell>
        </row>
        <row r="415">
          <cell r="A415" t="str">
            <v>111213-3</v>
          </cell>
          <cell r="B415" t="str">
            <v>8273</v>
          </cell>
          <cell r="C415" t="str">
            <v>11213</v>
          </cell>
          <cell r="D415">
            <v>3</v>
          </cell>
          <cell r="E415" t="str">
            <v>111213</v>
          </cell>
          <cell r="F415" t="str">
            <v>305042</v>
          </cell>
          <cell r="G415">
            <v>3637.32</v>
          </cell>
          <cell r="H415" t="str">
            <v>LB</v>
          </cell>
          <cell r="I415">
            <v>234.8391</v>
          </cell>
          <cell r="J415">
            <v>1</v>
          </cell>
        </row>
        <row r="416">
          <cell r="A416" t="str">
            <v>111213-5</v>
          </cell>
          <cell r="B416" t="str">
            <v>8273</v>
          </cell>
          <cell r="C416" t="str">
            <v>11213</v>
          </cell>
          <cell r="D416">
            <v>5</v>
          </cell>
          <cell r="E416" t="str">
            <v>111213</v>
          </cell>
          <cell r="F416" t="str">
            <v>305043</v>
          </cell>
          <cell r="G416">
            <v>3637.32</v>
          </cell>
          <cell r="H416" t="str">
            <v>LB</v>
          </cell>
          <cell r="I416">
            <v>2.7227999999999999</v>
          </cell>
          <cell r="J416">
            <v>1</v>
          </cell>
        </row>
        <row r="417">
          <cell r="A417" t="str">
            <v>111213-8</v>
          </cell>
          <cell r="B417" t="str">
            <v>8273</v>
          </cell>
          <cell r="C417" t="str">
            <v>11213</v>
          </cell>
          <cell r="D417">
            <v>8</v>
          </cell>
          <cell r="E417" t="str">
            <v>111213</v>
          </cell>
          <cell r="F417" t="str">
            <v>305044</v>
          </cell>
          <cell r="G417">
            <v>3637.32</v>
          </cell>
          <cell r="H417" t="str">
            <v>LB</v>
          </cell>
          <cell r="I417">
            <v>550</v>
          </cell>
          <cell r="J417">
            <v>1</v>
          </cell>
        </row>
        <row r="418">
          <cell r="A418" t="str">
            <v>111213-9</v>
          </cell>
          <cell r="B418" t="str">
            <v>8273</v>
          </cell>
          <cell r="C418" t="str">
            <v>11213</v>
          </cell>
          <cell r="D418">
            <v>9</v>
          </cell>
          <cell r="E418" t="str">
            <v>111213</v>
          </cell>
          <cell r="F418" t="str">
            <v>305045</v>
          </cell>
          <cell r="G418">
            <v>3637.32</v>
          </cell>
          <cell r="H418" t="str">
            <v>LB</v>
          </cell>
          <cell r="I418">
            <v>235.5677</v>
          </cell>
          <cell r="J418">
            <v>1</v>
          </cell>
        </row>
        <row r="419">
          <cell r="A419" t="str">
            <v>111213-10</v>
          </cell>
          <cell r="B419" t="str">
            <v>8273</v>
          </cell>
          <cell r="C419" t="str">
            <v>11213</v>
          </cell>
          <cell r="D419">
            <v>10</v>
          </cell>
          <cell r="E419" t="str">
            <v>111213</v>
          </cell>
          <cell r="F419" t="str">
            <v>305046</v>
          </cell>
          <cell r="G419">
            <v>3637.32</v>
          </cell>
          <cell r="H419" t="str">
            <v>LB</v>
          </cell>
          <cell r="I419">
            <v>5.4455</v>
          </cell>
          <cell r="J419">
            <v>1</v>
          </cell>
        </row>
        <row r="420">
          <cell r="A420" t="str">
            <v>111213-11</v>
          </cell>
          <cell r="B420" t="str">
            <v>8273</v>
          </cell>
          <cell r="C420" t="str">
            <v>11213</v>
          </cell>
          <cell r="D420">
            <v>11</v>
          </cell>
          <cell r="E420" t="str">
            <v>111213</v>
          </cell>
          <cell r="F420" t="str">
            <v>305047</v>
          </cell>
          <cell r="G420">
            <v>3637.32</v>
          </cell>
          <cell r="H420" t="str">
            <v>LB</v>
          </cell>
          <cell r="I420">
            <v>20.4208</v>
          </cell>
          <cell r="J420">
            <v>1</v>
          </cell>
        </row>
        <row r="421">
          <cell r="A421" t="str">
            <v>111213-12</v>
          </cell>
          <cell r="B421" t="str">
            <v>8273</v>
          </cell>
          <cell r="C421" t="str">
            <v>11213</v>
          </cell>
          <cell r="D421">
            <v>12</v>
          </cell>
          <cell r="E421" t="str">
            <v>111213</v>
          </cell>
          <cell r="F421" t="str">
            <v>305048</v>
          </cell>
          <cell r="G421">
            <v>3637.32</v>
          </cell>
          <cell r="H421" t="str">
            <v>LB</v>
          </cell>
          <cell r="I421">
            <v>28.589099999999998</v>
          </cell>
          <cell r="J421">
            <v>1</v>
          </cell>
        </row>
        <row r="422">
          <cell r="A422" t="str">
            <v>111213-13</v>
          </cell>
          <cell r="B422" t="str">
            <v>8273</v>
          </cell>
          <cell r="C422" t="str">
            <v>11213</v>
          </cell>
          <cell r="D422">
            <v>13</v>
          </cell>
          <cell r="E422" t="str">
            <v>111213</v>
          </cell>
          <cell r="F422" t="str">
            <v>305049</v>
          </cell>
          <cell r="G422">
            <v>3637.32</v>
          </cell>
          <cell r="H422" t="str">
            <v>LB</v>
          </cell>
          <cell r="I422">
            <v>9.5297000000000001</v>
          </cell>
          <cell r="J422">
            <v>1</v>
          </cell>
        </row>
        <row r="423">
          <cell r="A423" t="str">
            <v>111213-14</v>
          </cell>
          <cell r="B423" t="str">
            <v>8273</v>
          </cell>
          <cell r="C423" t="str">
            <v>11213</v>
          </cell>
          <cell r="D423">
            <v>14</v>
          </cell>
          <cell r="E423" t="str">
            <v>111213</v>
          </cell>
          <cell r="F423" t="str">
            <v>305050</v>
          </cell>
          <cell r="G423">
            <v>3637.32</v>
          </cell>
          <cell r="H423" t="str">
            <v>LB</v>
          </cell>
          <cell r="I423">
            <v>32.673299999999998</v>
          </cell>
          <cell r="J423">
            <v>1</v>
          </cell>
        </row>
        <row r="424">
          <cell r="A424" t="str">
            <v>111214-8</v>
          </cell>
          <cell r="B424" t="str">
            <v>8273</v>
          </cell>
          <cell r="C424" t="str">
            <v>11214</v>
          </cell>
          <cell r="D424">
            <v>8</v>
          </cell>
          <cell r="E424" t="str">
            <v>111214</v>
          </cell>
          <cell r="F424" t="str">
            <v>300005</v>
          </cell>
          <cell r="G424">
            <v>2270</v>
          </cell>
          <cell r="H424" t="str">
            <v>LB</v>
          </cell>
          <cell r="I424">
            <v>100.28</v>
          </cell>
          <cell r="J424">
            <v>1</v>
          </cell>
        </row>
        <row r="425">
          <cell r="A425" t="str">
            <v>111214-1</v>
          </cell>
          <cell r="B425" t="str">
            <v>8273</v>
          </cell>
          <cell r="C425" t="str">
            <v>11214</v>
          </cell>
          <cell r="D425">
            <v>1</v>
          </cell>
          <cell r="E425" t="str">
            <v>111214</v>
          </cell>
          <cell r="F425" t="str">
            <v>300031</v>
          </cell>
          <cell r="G425">
            <v>2270</v>
          </cell>
          <cell r="H425" t="str">
            <v>LB</v>
          </cell>
          <cell r="I425">
            <v>16132.6698</v>
          </cell>
          <cell r="J425">
            <v>1</v>
          </cell>
        </row>
        <row r="426">
          <cell r="A426" t="str">
            <v>111214-4</v>
          </cell>
          <cell r="B426" t="str">
            <v>8273</v>
          </cell>
          <cell r="C426" t="str">
            <v>11214</v>
          </cell>
          <cell r="D426">
            <v>4</v>
          </cell>
          <cell r="E426" t="str">
            <v>111214</v>
          </cell>
          <cell r="F426" t="str">
            <v>300059</v>
          </cell>
          <cell r="G426">
            <v>2270</v>
          </cell>
          <cell r="H426" t="str">
            <v>LB</v>
          </cell>
          <cell r="I426">
            <v>3.78</v>
          </cell>
          <cell r="J426">
            <v>1</v>
          </cell>
        </row>
        <row r="427">
          <cell r="A427" t="str">
            <v>111214-3</v>
          </cell>
          <cell r="B427" t="str">
            <v>8273</v>
          </cell>
          <cell r="C427" t="str">
            <v>11214</v>
          </cell>
          <cell r="D427">
            <v>3</v>
          </cell>
          <cell r="E427" t="str">
            <v>111214</v>
          </cell>
          <cell r="F427" t="str">
            <v>300060</v>
          </cell>
          <cell r="G427">
            <v>2270</v>
          </cell>
          <cell r="H427" t="str">
            <v>LB</v>
          </cell>
          <cell r="I427">
            <v>3.78</v>
          </cell>
          <cell r="J427">
            <v>1</v>
          </cell>
        </row>
        <row r="428">
          <cell r="A428" t="str">
            <v>111214-2</v>
          </cell>
          <cell r="B428" t="str">
            <v>8273</v>
          </cell>
          <cell r="C428" t="str">
            <v>11214</v>
          </cell>
          <cell r="D428">
            <v>2</v>
          </cell>
          <cell r="E428" t="str">
            <v>111214</v>
          </cell>
          <cell r="F428" t="str">
            <v>300145</v>
          </cell>
          <cell r="G428">
            <v>2270</v>
          </cell>
          <cell r="H428" t="str">
            <v>LB</v>
          </cell>
          <cell r="I428">
            <v>3412.4609999999998</v>
          </cell>
          <cell r="J428">
            <v>1</v>
          </cell>
        </row>
        <row r="429">
          <cell r="A429" t="str">
            <v>111214-5</v>
          </cell>
          <cell r="B429" t="str">
            <v>8273</v>
          </cell>
          <cell r="C429" t="str">
            <v>11214</v>
          </cell>
          <cell r="D429">
            <v>5</v>
          </cell>
          <cell r="E429" t="str">
            <v>111214</v>
          </cell>
          <cell r="F429" t="str">
            <v>300317</v>
          </cell>
          <cell r="G429">
            <v>2270</v>
          </cell>
          <cell r="H429" t="str">
            <v>LB</v>
          </cell>
          <cell r="I429">
            <v>2.4</v>
          </cell>
          <cell r="J429">
            <v>1</v>
          </cell>
        </row>
        <row r="430">
          <cell r="A430" t="str">
            <v>111214-6</v>
          </cell>
          <cell r="B430" t="str">
            <v>8273</v>
          </cell>
          <cell r="C430" t="str">
            <v>11214</v>
          </cell>
          <cell r="D430">
            <v>6</v>
          </cell>
          <cell r="E430" t="str">
            <v>111214</v>
          </cell>
          <cell r="F430" t="str">
            <v>305879</v>
          </cell>
          <cell r="G430">
            <v>2270</v>
          </cell>
          <cell r="H430" t="str">
            <v>LB</v>
          </cell>
          <cell r="I430">
            <v>74</v>
          </cell>
          <cell r="J430">
            <v>1</v>
          </cell>
        </row>
        <row r="431">
          <cell r="A431" t="str">
            <v>111214-7</v>
          </cell>
          <cell r="B431" t="str">
            <v>8273</v>
          </cell>
          <cell r="C431" t="str">
            <v>11214</v>
          </cell>
          <cell r="D431">
            <v>7</v>
          </cell>
          <cell r="E431" t="str">
            <v>111214</v>
          </cell>
          <cell r="F431" t="str">
            <v>305880</v>
          </cell>
          <cell r="G431">
            <v>2270</v>
          </cell>
          <cell r="H431" t="str">
            <v>LB</v>
          </cell>
          <cell r="I431">
            <v>28.61</v>
          </cell>
          <cell r="J431">
            <v>1</v>
          </cell>
        </row>
        <row r="432">
          <cell r="A432" t="str">
            <v>111214-9</v>
          </cell>
          <cell r="B432" t="str">
            <v>8273</v>
          </cell>
          <cell r="C432" t="str">
            <v>11214</v>
          </cell>
          <cell r="D432">
            <v>9</v>
          </cell>
          <cell r="E432" t="str">
            <v>111214</v>
          </cell>
          <cell r="F432" t="str">
            <v>305881</v>
          </cell>
          <cell r="G432">
            <v>2270</v>
          </cell>
          <cell r="H432" t="str">
            <v>GA</v>
          </cell>
          <cell r="I432">
            <v>1</v>
          </cell>
          <cell r="J432">
            <v>1</v>
          </cell>
        </row>
        <row r="433">
          <cell r="A433" t="str">
            <v>111214-10</v>
          </cell>
          <cell r="B433" t="str">
            <v>8273</v>
          </cell>
          <cell r="C433" t="str">
            <v>11214</v>
          </cell>
          <cell r="D433">
            <v>10</v>
          </cell>
          <cell r="E433" t="str">
            <v>111214</v>
          </cell>
          <cell r="F433" t="str">
            <v>305882</v>
          </cell>
          <cell r="G433">
            <v>2270</v>
          </cell>
          <cell r="H433" t="str">
            <v>GA</v>
          </cell>
          <cell r="I433">
            <v>5</v>
          </cell>
          <cell r="J433">
            <v>1</v>
          </cell>
        </row>
        <row r="434">
          <cell r="A434" t="str">
            <v>111215-8</v>
          </cell>
          <cell r="B434" t="str">
            <v>8273</v>
          </cell>
          <cell r="C434" t="str">
            <v>11215</v>
          </cell>
          <cell r="D434">
            <v>8</v>
          </cell>
          <cell r="E434" t="str">
            <v>111215</v>
          </cell>
          <cell r="F434" t="str">
            <v>300005</v>
          </cell>
          <cell r="G434">
            <v>2270</v>
          </cell>
          <cell r="H434" t="str">
            <v>LB</v>
          </cell>
          <cell r="I434">
            <v>100.28</v>
          </cell>
          <cell r="J434">
            <v>1</v>
          </cell>
        </row>
        <row r="435">
          <cell r="A435" t="str">
            <v>111215-1</v>
          </cell>
          <cell r="B435" t="str">
            <v>8273</v>
          </cell>
          <cell r="C435" t="str">
            <v>11215</v>
          </cell>
          <cell r="D435">
            <v>1</v>
          </cell>
          <cell r="E435" t="str">
            <v>111215</v>
          </cell>
          <cell r="F435" t="str">
            <v>300031</v>
          </cell>
          <cell r="G435">
            <v>2270</v>
          </cell>
          <cell r="H435" t="str">
            <v>LB</v>
          </cell>
          <cell r="I435">
            <v>16132.6698</v>
          </cell>
          <cell r="J435">
            <v>1</v>
          </cell>
        </row>
        <row r="436">
          <cell r="A436" t="str">
            <v>111215-4</v>
          </cell>
          <cell r="B436" t="str">
            <v>8273</v>
          </cell>
          <cell r="C436" t="str">
            <v>11215</v>
          </cell>
          <cell r="D436">
            <v>4</v>
          </cell>
          <cell r="E436" t="str">
            <v>111215</v>
          </cell>
          <cell r="F436" t="str">
            <v>300059</v>
          </cell>
          <cell r="G436">
            <v>2270</v>
          </cell>
          <cell r="H436" t="str">
            <v>LB</v>
          </cell>
          <cell r="I436">
            <v>3.78</v>
          </cell>
          <cell r="J436">
            <v>1</v>
          </cell>
        </row>
        <row r="437">
          <cell r="A437" t="str">
            <v>111215-3</v>
          </cell>
          <cell r="B437" t="str">
            <v>8273</v>
          </cell>
          <cell r="C437" t="str">
            <v>11215</v>
          </cell>
          <cell r="D437">
            <v>3</v>
          </cell>
          <cell r="E437" t="str">
            <v>111215</v>
          </cell>
          <cell r="F437" t="str">
            <v>300060</v>
          </cell>
          <cell r="G437">
            <v>2270</v>
          </cell>
          <cell r="H437" t="str">
            <v>LB</v>
          </cell>
          <cell r="I437">
            <v>3.78</v>
          </cell>
          <cell r="J437">
            <v>1</v>
          </cell>
        </row>
        <row r="438">
          <cell r="A438" t="str">
            <v>111215-2</v>
          </cell>
          <cell r="B438" t="str">
            <v>8273</v>
          </cell>
          <cell r="C438" t="str">
            <v>11215</v>
          </cell>
          <cell r="D438">
            <v>2</v>
          </cell>
          <cell r="E438" t="str">
            <v>111215</v>
          </cell>
          <cell r="F438" t="str">
            <v>300145</v>
          </cell>
          <cell r="G438">
            <v>2270</v>
          </cell>
          <cell r="H438" t="str">
            <v>LB</v>
          </cell>
          <cell r="I438">
            <v>3412.4609999999998</v>
          </cell>
          <cell r="J438">
            <v>1</v>
          </cell>
        </row>
        <row r="439">
          <cell r="A439" t="str">
            <v>111215-5</v>
          </cell>
          <cell r="B439" t="str">
            <v>8273</v>
          </cell>
          <cell r="C439" t="str">
            <v>11215</v>
          </cell>
          <cell r="D439">
            <v>5</v>
          </cell>
          <cell r="E439" t="str">
            <v>111215</v>
          </cell>
          <cell r="F439" t="str">
            <v>300317</v>
          </cell>
          <cell r="G439">
            <v>2270</v>
          </cell>
          <cell r="H439" t="str">
            <v>LB</v>
          </cell>
          <cell r="I439">
            <v>2.4</v>
          </cell>
          <cell r="J439">
            <v>1</v>
          </cell>
        </row>
        <row r="440">
          <cell r="A440" t="str">
            <v>111215-6</v>
          </cell>
          <cell r="B440" t="str">
            <v>8273</v>
          </cell>
          <cell r="C440" t="str">
            <v>11215</v>
          </cell>
          <cell r="D440">
            <v>6</v>
          </cell>
          <cell r="E440" t="str">
            <v>111215</v>
          </cell>
          <cell r="F440" t="str">
            <v>305879</v>
          </cell>
          <cell r="G440">
            <v>2270</v>
          </cell>
          <cell r="H440" t="str">
            <v>LB</v>
          </cell>
          <cell r="I440">
            <v>74</v>
          </cell>
          <cell r="J440">
            <v>1</v>
          </cell>
        </row>
        <row r="441">
          <cell r="A441" t="str">
            <v>111215-7</v>
          </cell>
          <cell r="B441" t="str">
            <v>8273</v>
          </cell>
          <cell r="C441" t="str">
            <v>11215</v>
          </cell>
          <cell r="D441">
            <v>7</v>
          </cell>
          <cell r="E441" t="str">
            <v>111215</v>
          </cell>
          <cell r="F441" t="str">
            <v>305880</v>
          </cell>
          <cell r="G441">
            <v>2270</v>
          </cell>
          <cell r="H441" t="str">
            <v>LB</v>
          </cell>
          <cell r="I441">
            <v>28.61</v>
          </cell>
          <cell r="J441">
            <v>1</v>
          </cell>
        </row>
        <row r="442">
          <cell r="A442" t="str">
            <v>111215-9</v>
          </cell>
          <cell r="B442" t="str">
            <v>8273</v>
          </cell>
          <cell r="C442" t="str">
            <v>11215</v>
          </cell>
          <cell r="D442">
            <v>9</v>
          </cell>
          <cell r="E442" t="str">
            <v>111215</v>
          </cell>
          <cell r="F442" t="str">
            <v>305881</v>
          </cell>
          <cell r="G442">
            <v>2270</v>
          </cell>
          <cell r="H442" t="str">
            <v>GA</v>
          </cell>
          <cell r="I442">
            <v>1</v>
          </cell>
          <cell r="J442">
            <v>1</v>
          </cell>
        </row>
        <row r="443">
          <cell r="A443" t="str">
            <v>111215-10</v>
          </cell>
          <cell r="B443" t="str">
            <v>8273</v>
          </cell>
          <cell r="C443" t="str">
            <v>11215</v>
          </cell>
          <cell r="D443">
            <v>10</v>
          </cell>
          <cell r="E443" t="str">
            <v>111215</v>
          </cell>
          <cell r="F443" t="str">
            <v>305883</v>
          </cell>
          <cell r="G443">
            <v>2270</v>
          </cell>
          <cell r="H443" t="str">
            <v>GA</v>
          </cell>
          <cell r="I443">
            <v>5</v>
          </cell>
          <cell r="J443">
            <v>1</v>
          </cell>
        </row>
        <row r="444">
          <cell r="A444" t="str">
            <v>111216-8</v>
          </cell>
          <cell r="B444" t="str">
            <v>8273</v>
          </cell>
          <cell r="C444" t="str">
            <v>11216</v>
          </cell>
          <cell r="D444">
            <v>8</v>
          </cell>
          <cell r="E444" t="str">
            <v>111216</v>
          </cell>
          <cell r="F444" t="str">
            <v>300005</v>
          </cell>
          <cell r="G444">
            <v>2270</v>
          </cell>
          <cell r="H444" t="str">
            <v>LB</v>
          </cell>
          <cell r="I444">
            <v>100.28</v>
          </cell>
          <cell r="J444">
            <v>1</v>
          </cell>
        </row>
        <row r="445">
          <cell r="A445" t="str">
            <v>111216-1</v>
          </cell>
          <cell r="B445" t="str">
            <v>8273</v>
          </cell>
          <cell r="C445" t="str">
            <v>11216</v>
          </cell>
          <cell r="D445">
            <v>1</v>
          </cell>
          <cell r="E445" t="str">
            <v>111216</v>
          </cell>
          <cell r="F445" t="str">
            <v>300031</v>
          </cell>
          <cell r="G445">
            <v>2270</v>
          </cell>
          <cell r="H445" t="str">
            <v>LB</v>
          </cell>
          <cell r="I445">
            <v>16132.6698</v>
          </cell>
          <cell r="J445">
            <v>1</v>
          </cell>
        </row>
        <row r="446">
          <cell r="A446" t="str">
            <v>111216-4</v>
          </cell>
          <cell r="B446" t="str">
            <v>8273</v>
          </cell>
          <cell r="C446" t="str">
            <v>11216</v>
          </cell>
          <cell r="D446">
            <v>4</v>
          </cell>
          <cell r="E446" t="str">
            <v>111216</v>
          </cell>
          <cell r="F446" t="str">
            <v>300059</v>
          </cell>
          <cell r="G446">
            <v>2270</v>
          </cell>
          <cell r="H446" t="str">
            <v>LB</v>
          </cell>
          <cell r="I446">
            <v>3.78</v>
          </cell>
          <cell r="J446">
            <v>1</v>
          </cell>
        </row>
        <row r="447">
          <cell r="A447" t="str">
            <v>111216-3</v>
          </cell>
          <cell r="B447" t="str">
            <v>8273</v>
          </cell>
          <cell r="C447" t="str">
            <v>11216</v>
          </cell>
          <cell r="D447">
            <v>3</v>
          </cell>
          <cell r="E447" t="str">
            <v>111216</v>
          </cell>
          <cell r="F447" t="str">
            <v>300060</v>
          </cell>
          <cell r="G447">
            <v>2270</v>
          </cell>
          <cell r="H447" t="str">
            <v>LB</v>
          </cell>
          <cell r="I447">
            <v>3.78</v>
          </cell>
          <cell r="J447">
            <v>1</v>
          </cell>
        </row>
        <row r="448">
          <cell r="A448" t="str">
            <v>111216-2</v>
          </cell>
          <cell r="B448" t="str">
            <v>8273</v>
          </cell>
          <cell r="C448" t="str">
            <v>11216</v>
          </cell>
          <cell r="D448">
            <v>2</v>
          </cell>
          <cell r="E448" t="str">
            <v>111216</v>
          </cell>
          <cell r="F448" t="str">
            <v>300145</v>
          </cell>
          <cell r="G448">
            <v>2270</v>
          </cell>
          <cell r="H448" t="str">
            <v>LB</v>
          </cell>
          <cell r="I448">
            <v>3412.4609999999998</v>
          </cell>
          <cell r="J448">
            <v>1</v>
          </cell>
        </row>
        <row r="449">
          <cell r="A449" t="str">
            <v>111216-5</v>
          </cell>
          <cell r="B449" t="str">
            <v>8273</v>
          </cell>
          <cell r="C449" t="str">
            <v>11216</v>
          </cell>
          <cell r="D449">
            <v>5</v>
          </cell>
          <cell r="E449" t="str">
            <v>111216</v>
          </cell>
          <cell r="F449" t="str">
            <v>300317</v>
          </cell>
          <cell r="G449">
            <v>2270</v>
          </cell>
          <cell r="H449" t="str">
            <v>LB</v>
          </cell>
          <cell r="I449">
            <v>2.4</v>
          </cell>
          <cell r="J449">
            <v>1</v>
          </cell>
        </row>
        <row r="450">
          <cell r="A450" t="str">
            <v>111216-6</v>
          </cell>
          <cell r="B450" t="str">
            <v>8273</v>
          </cell>
          <cell r="C450" t="str">
            <v>11216</v>
          </cell>
          <cell r="D450">
            <v>6</v>
          </cell>
          <cell r="E450" t="str">
            <v>111216</v>
          </cell>
          <cell r="F450" t="str">
            <v>305879</v>
          </cell>
          <cell r="G450">
            <v>2270</v>
          </cell>
          <cell r="H450" t="str">
            <v>LB</v>
          </cell>
          <cell r="I450">
            <v>74</v>
          </cell>
          <cell r="J450">
            <v>1</v>
          </cell>
        </row>
        <row r="451">
          <cell r="A451" t="str">
            <v>111216-7</v>
          </cell>
          <cell r="B451" t="str">
            <v>8273</v>
          </cell>
          <cell r="C451" t="str">
            <v>11216</v>
          </cell>
          <cell r="D451">
            <v>7</v>
          </cell>
          <cell r="E451" t="str">
            <v>111216</v>
          </cell>
          <cell r="F451" t="str">
            <v>305880</v>
          </cell>
          <cell r="G451">
            <v>2270</v>
          </cell>
          <cell r="H451" t="str">
            <v>LB</v>
          </cell>
          <cell r="I451">
            <v>28.61</v>
          </cell>
          <cell r="J451">
            <v>1</v>
          </cell>
        </row>
        <row r="452">
          <cell r="A452" t="str">
            <v>111216-9</v>
          </cell>
          <cell r="B452" t="str">
            <v>8273</v>
          </cell>
          <cell r="C452" t="str">
            <v>11216</v>
          </cell>
          <cell r="D452">
            <v>9</v>
          </cell>
          <cell r="E452" t="str">
            <v>111216</v>
          </cell>
          <cell r="F452" t="str">
            <v>305881</v>
          </cell>
          <cell r="G452">
            <v>2270</v>
          </cell>
          <cell r="H452" t="str">
            <v>GA</v>
          </cell>
          <cell r="I452">
            <v>1</v>
          </cell>
          <cell r="J452">
            <v>1</v>
          </cell>
        </row>
        <row r="453">
          <cell r="A453" t="str">
            <v>111216-10</v>
          </cell>
          <cell r="B453" t="str">
            <v>8273</v>
          </cell>
          <cell r="C453" t="str">
            <v>11216</v>
          </cell>
          <cell r="D453">
            <v>10</v>
          </cell>
          <cell r="E453" t="str">
            <v>111216</v>
          </cell>
          <cell r="F453" t="str">
            <v>305884</v>
          </cell>
          <cell r="G453">
            <v>2270</v>
          </cell>
          <cell r="H453" t="str">
            <v>GA</v>
          </cell>
          <cell r="I453">
            <v>5</v>
          </cell>
          <cell r="J453">
            <v>1</v>
          </cell>
        </row>
        <row r="454">
          <cell r="A454" t="str">
            <v>111217-5</v>
          </cell>
          <cell r="B454" t="str">
            <v>8273</v>
          </cell>
          <cell r="C454" t="str">
            <v>11217</v>
          </cell>
          <cell r="D454">
            <v>5</v>
          </cell>
          <cell r="E454" t="str">
            <v>111217</v>
          </cell>
          <cell r="F454" t="str">
            <v>300005</v>
          </cell>
          <cell r="G454">
            <v>2268</v>
          </cell>
          <cell r="H454" t="str">
            <v>LB</v>
          </cell>
          <cell r="I454">
            <v>100.28</v>
          </cell>
          <cell r="J454">
            <v>1</v>
          </cell>
        </row>
        <row r="455">
          <cell r="A455" t="str">
            <v>111217-1</v>
          </cell>
          <cell r="B455" t="str">
            <v>8273</v>
          </cell>
          <cell r="C455" t="str">
            <v>11217</v>
          </cell>
          <cell r="D455">
            <v>1</v>
          </cell>
          <cell r="E455" t="str">
            <v>111217</v>
          </cell>
          <cell r="F455" t="str">
            <v>300031</v>
          </cell>
          <cell r="G455">
            <v>2268</v>
          </cell>
          <cell r="H455" t="str">
            <v>LB</v>
          </cell>
          <cell r="I455">
            <v>18686.7353</v>
          </cell>
          <cell r="J455">
            <v>1</v>
          </cell>
        </row>
        <row r="456">
          <cell r="A456" t="str">
            <v>111217-4</v>
          </cell>
          <cell r="B456" t="str">
            <v>8273</v>
          </cell>
          <cell r="C456" t="str">
            <v>11217</v>
          </cell>
          <cell r="D456">
            <v>4</v>
          </cell>
          <cell r="E456" t="str">
            <v>111217</v>
          </cell>
          <cell r="F456" t="str">
            <v>300059</v>
          </cell>
          <cell r="G456">
            <v>2268</v>
          </cell>
          <cell r="H456" t="str">
            <v>LB</v>
          </cell>
          <cell r="I456">
            <v>3.78</v>
          </cell>
          <cell r="J456">
            <v>1</v>
          </cell>
        </row>
        <row r="457">
          <cell r="A457" t="str">
            <v>111217-3</v>
          </cell>
          <cell r="B457" t="str">
            <v>8273</v>
          </cell>
          <cell r="C457" t="str">
            <v>11217</v>
          </cell>
          <cell r="D457">
            <v>3</v>
          </cell>
          <cell r="E457" t="str">
            <v>111217</v>
          </cell>
          <cell r="F457" t="str">
            <v>300060</v>
          </cell>
          <cell r="G457">
            <v>2268</v>
          </cell>
          <cell r="H457" t="str">
            <v>LB</v>
          </cell>
          <cell r="I457">
            <v>3.78</v>
          </cell>
          <cell r="J457">
            <v>1</v>
          </cell>
        </row>
        <row r="458">
          <cell r="A458" t="str">
            <v>111217-6</v>
          </cell>
          <cell r="B458" t="str">
            <v>8273</v>
          </cell>
          <cell r="C458" t="str">
            <v>11217</v>
          </cell>
          <cell r="D458">
            <v>6</v>
          </cell>
          <cell r="E458" t="str">
            <v>111217</v>
          </cell>
          <cell r="F458" t="str">
            <v>300317</v>
          </cell>
          <cell r="G458">
            <v>2268</v>
          </cell>
          <cell r="H458" t="str">
            <v>LB</v>
          </cell>
          <cell r="I458">
            <v>2.4</v>
          </cell>
          <cell r="J458">
            <v>1</v>
          </cell>
        </row>
        <row r="459">
          <cell r="A459" t="str">
            <v>111217-7</v>
          </cell>
          <cell r="B459" t="str">
            <v>8273</v>
          </cell>
          <cell r="C459" t="str">
            <v>11217</v>
          </cell>
          <cell r="D459">
            <v>7</v>
          </cell>
          <cell r="E459" t="str">
            <v>111217</v>
          </cell>
          <cell r="F459" t="str">
            <v>305879</v>
          </cell>
          <cell r="G459">
            <v>2268</v>
          </cell>
          <cell r="H459" t="str">
            <v>LB</v>
          </cell>
          <cell r="I459">
            <v>74</v>
          </cell>
          <cell r="J459">
            <v>1</v>
          </cell>
        </row>
        <row r="460">
          <cell r="A460" t="str">
            <v>111217-8</v>
          </cell>
          <cell r="B460" t="str">
            <v>8273</v>
          </cell>
          <cell r="C460" t="str">
            <v>11217</v>
          </cell>
          <cell r="D460">
            <v>8</v>
          </cell>
          <cell r="E460" t="str">
            <v>111217</v>
          </cell>
          <cell r="F460" t="str">
            <v>305880</v>
          </cell>
          <cell r="G460">
            <v>2268</v>
          </cell>
          <cell r="H460" t="str">
            <v>LB</v>
          </cell>
          <cell r="I460">
            <v>28.61</v>
          </cell>
          <cell r="J460">
            <v>1</v>
          </cell>
        </row>
        <row r="461">
          <cell r="A461" t="str">
            <v>111217-9</v>
          </cell>
          <cell r="B461" t="str">
            <v>8273</v>
          </cell>
          <cell r="C461" t="str">
            <v>11217</v>
          </cell>
          <cell r="D461">
            <v>9</v>
          </cell>
          <cell r="E461" t="str">
            <v>111217</v>
          </cell>
          <cell r="F461" t="str">
            <v>305881</v>
          </cell>
          <cell r="G461">
            <v>2268</v>
          </cell>
          <cell r="H461" t="str">
            <v>GA</v>
          </cell>
          <cell r="I461">
            <v>1</v>
          </cell>
          <cell r="J461">
            <v>1</v>
          </cell>
        </row>
        <row r="462">
          <cell r="A462" t="str">
            <v>111217-10</v>
          </cell>
          <cell r="B462" t="str">
            <v>8273</v>
          </cell>
          <cell r="C462" t="str">
            <v>11217</v>
          </cell>
          <cell r="D462">
            <v>10</v>
          </cell>
          <cell r="E462" t="str">
            <v>111217</v>
          </cell>
          <cell r="F462" t="str">
            <v>305885</v>
          </cell>
          <cell r="G462">
            <v>2268</v>
          </cell>
          <cell r="H462" t="str">
            <v>GA</v>
          </cell>
          <cell r="I462">
            <v>5</v>
          </cell>
          <cell r="J462">
            <v>1</v>
          </cell>
        </row>
        <row r="463">
          <cell r="A463" t="str">
            <v>111217-2</v>
          </cell>
          <cell r="B463" t="str">
            <v>8273</v>
          </cell>
          <cell r="C463" t="str">
            <v>11217</v>
          </cell>
          <cell r="D463">
            <v>2</v>
          </cell>
          <cell r="E463" t="str">
            <v>111217</v>
          </cell>
          <cell r="F463" t="str">
            <v>305886</v>
          </cell>
          <cell r="G463">
            <v>2268</v>
          </cell>
          <cell r="H463" t="str">
            <v>LB</v>
          </cell>
          <cell r="I463">
            <v>4.24</v>
          </cell>
          <cell r="J463">
            <v>1</v>
          </cell>
        </row>
        <row r="464">
          <cell r="A464" t="str">
            <v>111222-4</v>
          </cell>
          <cell r="B464" t="str">
            <v>8273</v>
          </cell>
          <cell r="C464" t="str">
            <v>11222</v>
          </cell>
          <cell r="D464">
            <v>4</v>
          </cell>
          <cell r="E464" t="str">
            <v>111222</v>
          </cell>
          <cell r="F464" t="str">
            <v>300005</v>
          </cell>
          <cell r="G464">
            <v>3000</v>
          </cell>
          <cell r="H464" t="str">
            <v>LB</v>
          </cell>
          <cell r="I464">
            <v>52.5</v>
          </cell>
          <cell r="J464">
            <v>1</v>
          </cell>
        </row>
        <row r="465">
          <cell r="A465" t="str">
            <v>111222-1</v>
          </cell>
          <cell r="B465" t="str">
            <v>8273</v>
          </cell>
          <cell r="C465" t="str">
            <v>11222</v>
          </cell>
          <cell r="D465">
            <v>1</v>
          </cell>
          <cell r="E465" t="str">
            <v>111222</v>
          </cell>
          <cell r="F465" t="str">
            <v>300031</v>
          </cell>
          <cell r="G465">
            <v>3000</v>
          </cell>
          <cell r="H465" t="str">
            <v>LB</v>
          </cell>
          <cell r="I465">
            <v>22097.842400000001</v>
          </cell>
          <cell r="J465">
            <v>1</v>
          </cell>
        </row>
        <row r="466">
          <cell r="A466" t="str">
            <v>111222-3</v>
          </cell>
          <cell r="B466" t="str">
            <v>8273</v>
          </cell>
          <cell r="C466" t="str">
            <v>11222</v>
          </cell>
          <cell r="D466">
            <v>3</v>
          </cell>
          <cell r="E466" t="str">
            <v>111222</v>
          </cell>
          <cell r="F466" t="str">
            <v>305618</v>
          </cell>
          <cell r="G466">
            <v>3000</v>
          </cell>
          <cell r="H466" t="str">
            <v>LB</v>
          </cell>
          <cell r="I466">
            <v>40</v>
          </cell>
          <cell r="J466">
            <v>1</v>
          </cell>
        </row>
        <row r="467">
          <cell r="A467" t="str">
            <v>111222-2</v>
          </cell>
          <cell r="B467" t="str">
            <v>8273</v>
          </cell>
          <cell r="C467" t="str">
            <v>11222</v>
          </cell>
          <cell r="D467">
            <v>2</v>
          </cell>
          <cell r="E467" t="str">
            <v>111222</v>
          </cell>
          <cell r="F467" t="str">
            <v>308507</v>
          </cell>
          <cell r="G467">
            <v>3000</v>
          </cell>
          <cell r="H467" t="str">
            <v>LB</v>
          </cell>
          <cell r="I467">
            <v>3719.7615000000001</v>
          </cell>
          <cell r="J467">
            <v>1</v>
          </cell>
        </row>
        <row r="468">
          <cell r="A468" t="str">
            <v>111223-4</v>
          </cell>
          <cell r="B468" t="str">
            <v>8273</v>
          </cell>
          <cell r="C468" t="str">
            <v>11223</v>
          </cell>
          <cell r="D468">
            <v>4</v>
          </cell>
          <cell r="E468" t="str">
            <v>111223</v>
          </cell>
          <cell r="F468" t="str">
            <v>300005</v>
          </cell>
          <cell r="G468">
            <v>889.8</v>
          </cell>
          <cell r="H468" t="str">
            <v>LB</v>
          </cell>
          <cell r="I468">
            <v>4.46</v>
          </cell>
          <cell r="J468">
            <v>1</v>
          </cell>
        </row>
        <row r="469">
          <cell r="A469" t="str">
            <v>111223-1</v>
          </cell>
          <cell r="B469" t="str">
            <v>8273</v>
          </cell>
          <cell r="C469" t="str">
            <v>11223</v>
          </cell>
          <cell r="D469">
            <v>1</v>
          </cell>
          <cell r="E469" t="str">
            <v>111223</v>
          </cell>
          <cell r="F469" t="str">
            <v>300031</v>
          </cell>
          <cell r="G469">
            <v>889.8</v>
          </cell>
          <cell r="H469" t="str">
            <v>LB</v>
          </cell>
          <cell r="I469">
            <v>6483.4417999999996</v>
          </cell>
          <cell r="J469">
            <v>1</v>
          </cell>
        </row>
        <row r="470">
          <cell r="A470" t="str">
            <v>111223-2</v>
          </cell>
          <cell r="B470" t="str">
            <v>8273</v>
          </cell>
          <cell r="C470" t="str">
            <v>11223</v>
          </cell>
          <cell r="D470">
            <v>2</v>
          </cell>
          <cell r="E470" t="str">
            <v>111223</v>
          </cell>
          <cell r="F470" t="str">
            <v>300034</v>
          </cell>
          <cell r="G470">
            <v>889.8</v>
          </cell>
          <cell r="H470" t="str">
            <v>LB</v>
          </cell>
          <cell r="I470">
            <v>1228.5619999999999</v>
          </cell>
          <cell r="J470">
            <v>1</v>
          </cell>
        </row>
        <row r="471">
          <cell r="A471" t="str">
            <v>111223-3</v>
          </cell>
          <cell r="B471" t="str">
            <v>8273</v>
          </cell>
          <cell r="C471" t="str">
            <v>11223</v>
          </cell>
          <cell r="D471">
            <v>3</v>
          </cell>
          <cell r="E471" t="str">
            <v>111223</v>
          </cell>
          <cell r="F471" t="str">
            <v>303591</v>
          </cell>
          <cell r="G471">
            <v>889.8</v>
          </cell>
          <cell r="H471" t="str">
            <v>GA</v>
          </cell>
          <cell r="I471">
            <v>1</v>
          </cell>
          <cell r="J471">
            <v>1</v>
          </cell>
        </row>
        <row r="472">
          <cell r="A472" t="str">
            <v>111224-4</v>
          </cell>
          <cell r="B472" t="str">
            <v>8273</v>
          </cell>
          <cell r="C472" t="str">
            <v>11224</v>
          </cell>
          <cell r="D472">
            <v>4</v>
          </cell>
          <cell r="E472" t="str">
            <v>111224</v>
          </cell>
          <cell r="F472" t="str">
            <v>300005</v>
          </cell>
          <cell r="G472">
            <v>1516.8</v>
          </cell>
          <cell r="H472" t="str">
            <v>LB</v>
          </cell>
          <cell r="I472">
            <v>19.2</v>
          </cell>
          <cell r="J472">
            <v>1</v>
          </cell>
        </row>
        <row r="473">
          <cell r="A473" t="str">
            <v>111224-1</v>
          </cell>
          <cell r="B473" t="str">
            <v>8273</v>
          </cell>
          <cell r="C473" t="str">
            <v>11224</v>
          </cell>
          <cell r="D473">
            <v>1</v>
          </cell>
          <cell r="E473" t="str">
            <v>111224</v>
          </cell>
          <cell r="F473" t="str">
            <v>300031</v>
          </cell>
          <cell r="G473">
            <v>1516.8</v>
          </cell>
          <cell r="H473" t="str">
            <v>LB</v>
          </cell>
          <cell r="I473">
            <v>11089.1145</v>
          </cell>
          <cell r="J473">
            <v>1</v>
          </cell>
        </row>
        <row r="474">
          <cell r="A474" t="str">
            <v>111224-2</v>
          </cell>
          <cell r="B474" t="str">
            <v>8273</v>
          </cell>
          <cell r="C474" t="str">
            <v>11224</v>
          </cell>
          <cell r="D474">
            <v>2</v>
          </cell>
          <cell r="E474" t="str">
            <v>111224</v>
          </cell>
          <cell r="F474" t="str">
            <v>300034</v>
          </cell>
          <cell r="G474">
            <v>1516.8</v>
          </cell>
          <cell r="H474" t="str">
            <v>LB</v>
          </cell>
          <cell r="I474">
            <v>2014.9989</v>
          </cell>
          <cell r="J474">
            <v>1</v>
          </cell>
        </row>
        <row r="475">
          <cell r="A475" t="str">
            <v>111224-3</v>
          </cell>
          <cell r="B475" t="str">
            <v>8273</v>
          </cell>
          <cell r="C475" t="str">
            <v>11224</v>
          </cell>
          <cell r="D475">
            <v>3</v>
          </cell>
          <cell r="E475" t="str">
            <v>111224</v>
          </cell>
          <cell r="F475" t="str">
            <v>303592</v>
          </cell>
          <cell r="G475">
            <v>1516.8</v>
          </cell>
          <cell r="H475" t="str">
            <v>GA</v>
          </cell>
          <cell r="I475">
            <v>3.7</v>
          </cell>
          <cell r="J475">
            <v>1</v>
          </cell>
        </row>
        <row r="476">
          <cell r="A476" t="str">
            <v>111225-4</v>
          </cell>
          <cell r="B476" t="str">
            <v>8273</v>
          </cell>
          <cell r="C476" t="str">
            <v>11225</v>
          </cell>
          <cell r="D476">
            <v>4</v>
          </cell>
          <cell r="E476" t="str">
            <v>111225</v>
          </cell>
          <cell r="F476" t="str">
            <v>300005</v>
          </cell>
          <cell r="G476">
            <v>895.62</v>
          </cell>
          <cell r="H476" t="str">
            <v>LB</v>
          </cell>
          <cell r="I476">
            <v>8.73</v>
          </cell>
          <cell r="J476">
            <v>1</v>
          </cell>
        </row>
        <row r="477">
          <cell r="A477" t="str">
            <v>111225-1</v>
          </cell>
          <cell r="B477" t="str">
            <v>8273</v>
          </cell>
          <cell r="C477" t="str">
            <v>11225</v>
          </cell>
          <cell r="D477">
            <v>1</v>
          </cell>
          <cell r="E477" t="str">
            <v>111225</v>
          </cell>
          <cell r="F477" t="str">
            <v>300031</v>
          </cell>
          <cell r="G477">
            <v>895.62</v>
          </cell>
          <cell r="H477" t="str">
            <v>LB</v>
          </cell>
          <cell r="I477">
            <v>6562.2473</v>
          </cell>
          <cell r="J477">
            <v>1</v>
          </cell>
        </row>
        <row r="478">
          <cell r="A478" t="str">
            <v>111225-2</v>
          </cell>
          <cell r="B478" t="str">
            <v>8273</v>
          </cell>
          <cell r="C478" t="str">
            <v>11225</v>
          </cell>
          <cell r="D478">
            <v>2</v>
          </cell>
          <cell r="E478" t="str">
            <v>111225</v>
          </cell>
          <cell r="F478" t="str">
            <v>300034</v>
          </cell>
          <cell r="G478">
            <v>895.62</v>
          </cell>
          <cell r="H478" t="str">
            <v>LB</v>
          </cell>
          <cell r="I478">
            <v>1185.7756999999999</v>
          </cell>
          <cell r="J478">
            <v>1</v>
          </cell>
        </row>
        <row r="479">
          <cell r="A479" t="str">
            <v>111225-3</v>
          </cell>
          <cell r="B479" t="str">
            <v>8273</v>
          </cell>
          <cell r="C479" t="str">
            <v>11225</v>
          </cell>
          <cell r="D479">
            <v>3</v>
          </cell>
          <cell r="E479" t="str">
            <v>111225</v>
          </cell>
          <cell r="F479" t="str">
            <v>303598</v>
          </cell>
          <cell r="G479">
            <v>895.62</v>
          </cell>
          <cell r="H479" t="str">
            <v>GA</v>
          </cell>
          <cell r="I479">
            <v>1</v>
          </cell>
          <cell r="J479">
            <v>1</v>
          </cell>
        </row>
        <row r="480">
          <cell r="A480" t="str">
            <v>111238-4</v>
          </cell>
          <cell r="B480" t="str">
            <v>8273</v>
          </cell>
          <cell r="C480" t="str">
            <v>11238</v>
          </cell>
          <cell r="D480">
            <v>4</v>
          </cell>
          <cell r="E480" t="str">
            <v>111238</v>
          </cell>
          <cell r="F480" t="str">
            <v>300005</v>
          </cell>
          <cell r="G480">
            <v>1125</v>
          </cell>
          <cell r="H480" t="str">
            <v>LB</v>
          </cell>
          <cell r="I480">
            <v>19.5</v>
          </cell>
          <cell r="J480">
            <v>1</v>
          </cell>
        </row>
        <row r="481">
          <cell r="A481" t="str">
            <v>111238-1</v>
          </cell>
          <cell r="B481" t="str">
            <v>8273</v>
          </cell>
          <cell r="C481" t="str">
            <v>11238</v>
          </cell>
          <cell r="D481">
            <v>1</v>
          </cell>
          <cell r="E481" t="str">
            <v>111238</v>
          </cell>
          <cell r="F481" t="str">
            <v>300031</v>
          </cell>
          <cell r="G481">
            <v>1125</v>
          </cell>
          <cell r="H481" t="str">
            <v>LB</v>
          </cell>
          <cell r="I481">
            <v>8218.8281999999999</v>
          </cell>
          <cell r="J481">
            <v>1</v>
          </cell>
        </row>
        <row r="482">
          <cell r="A482" t="str">
            <v>111238-2</v>
          </cell>
          <cell r="B482" t="str">
            <v>8273</v>
          </cell>
          <cell r="C482" t="str">
            <v>11238</v>
          </cell>
          <cell r="D482">
            <v>2</v>
          </cell>
          <cell r="E482" t="str">
            <v>111238</v>
          </cell>
          <cell r="F482" t="str">
            <v>300034</v>
          </cell>
          <cell r="G482">
            <v>1125</v>
          </cell>
          <cell r="H482" t="str">
            <v>LB</v>
          </cell>
          <cell r="I482">
            <v>1531.2104999999999</v>
          </cell>
          <cell r="J482">
            <v>1</v>
          </cell>
        </row>
        <row r="483">
          <cell r="A483" t="str">
            <v>111238-3</v>
          </cell>
          <cell r="B483" t="str">
            <v>8273</v>
          </cell>
          <cell r="C483" t="str">
            <v>11238</v>
          </cell>
          <cell r="D483">
            <v>3</v>
          </cell>
          <cell r="E483" t="str">
            <v>111238</v>
          </cell>
          <cell r="F483" t="str">
            <v>303595</v>
          </cell>
          <cell r="G483">
            <v>1125</v>
          </cell>
          <cell r="H483" t="str">
            <v>GA</v>
          </cell>
          <cell r="I483">
            <v>1</v>
          </cell>
          <cell r="J483">
            <v>1</v>
          </cell>
        </row>
        <row r="484">
          <cell r="A484" t="str">
            <v>113037-2</v>
          </cell>
          <cell r="B484" t="str">
            <v>8273</v>
          </cell>
          <cell r="C484" t="str">
            <v>13037</v>
          </cell>
          <cell r="D484">
            <v>2</v>
          </cell>
          <cell r="E484" t="str">
            <v>113037</v>
          </cell>
          <cell r="F484" t="str">
            <v>300005</v>
          </cell>
          <cell r="G484">
            <v>568.5</v>
          </cell>
          <cell r="H484" t="str">
            <v>LB</v>
          </cell>
          <cell r="I484">
            <v>11.04</v>
          </cell>
          <cell r="J484">
            <v>1</v>
          </cell>
        </row>
        <row r="485">
          <cell r="A485" t="str">
            <v>113037-5</v>
          </cell>
          <cell r="B485" t="str">
            <v>8273</v>
          </cell>
          <cell r="C485" t="str">
            <v>13037</v>
          </cell>
          <cell r="D485">
            <v>5</v>
          </cell>
          <cell r="E485" t="str">
            <v>113037</v>
          </cell>
          <cell r="F485" t="str">
            <v>300031</v>
          </cell>
          <cell r="G485">
            <v>568.5</v>
          </cell>
          <cell r="H485" t="str">
            <v>LB</v>
          </cell>
          <cell r="I485">
            <v>4713.0213000000003</v>
          </cell>
          <cell r="J485">
            <v>1</v>
          </cell>
        </row>
        <row r="486">
          <cell r="A486" t="str">
            <v>113037-4</v>
          </cell>
          <cell r="B486" t="str">
            <v>8273</v>
          </cell>
          <cell r="C486" t="str">
            <v>13037</v>
          </cell>
          <cell r="D486">
            <v>4</v>
          </cell>
          <cell r="E486" t="str">
            <v>113037</v>
          </cell>
          <cell r="F486" t="str">
            <v>300045</v>
          </cell>
          <cell r="G486">
            <v>568.5</v>
          </cell>
          <cell r="H486" t="str">
            <v>LB</v>
          </cell>
          <cell r="I486">
            <v>1.39</v>
          </cell>
          <cell r="J486">
            <v>1</v>
          </cell>
        </row>
        <row r="487">
          <cell r="A487" t="str">
            <v>113037-1</v>
          </cell>
          <cell r="B487" t="str">
            <v>8273</v>
          </cell>
          <cell r="C487" t="str">
            <v>13037</v>
          </cell>
          <cell r="D487">
            <v>1</v>
          </cell>
          <cell r="E487" t="str">
            <v>113037</v>
          </cell>
          <cell r="F487" t="str">
            <v>300109</v>
          </cell>
          <cell r="G487">
            <v>568.5</v>
          </cell>
          <cell r="H487" t="str">
            <v>LB</v>
          </cell>
          <cell r="I487">
            <v>1.115</v>
          </cell>
          <cell r="J487">
            <v>1</v>
          </cell>
        </row>
        <row r="488">
          <cell r="A488" t="str">
            <v>113037-3</v>
          </cell>
          <cell r="B488" t="str">
            <v>8273</v>
          </cell>
          <cell r="C488" t="str">
            <v>13037</v>
          </cell>
          <cell r="D488">
            <v>3</v>
          </cell>
          <cell r="E488" t="str">
            <v>113037</v>
          </cell>
          <cell r="F488" t="str">
            <v>300332</v>
          </cell>
          <cell r="G488">
            <v>568.5</v>
          </cell>
          <cell r="H488" t="str">
            <v>LB</v>
          </cell>
          <cell r="I488">
            <v>1.56</v>
          </cell>
          <cell r="J488">
            <v>1</v>
          </cell>
        </row>
        <row r="489">
          <cell r="A489" t="str">
            <v>113037-6</v>
          </cell>
          <cell r="B489" t="str">
            <v>8273</v>
          </cell>
          <cell r="C489" t="str">
            <v>13037</v>
          </cell>
          <cell r="D489">
            <v>6</v>
          </cell>
          <cell r="E489" t="str">
            <v>113037</v>
          </cell>
          <cell r="F489" t="str">
            <v>301353</v>
          </cell>
          <cell r="G489">
            <v>568.5</v>
          </cell>
          <cell r="H489" t="str">
            <v>LB</v>
          </cell>
          <cell r="I489">
            <v>0.59299999999999997</v>
          </cell>
          <cell r="J489">
            <v>1</v>
          </cell>
        </row>
        <row r="490">
          <cell r="A490" t="str">
            <v>113037-7</v>
          </cell>
          <cell r="B490" t="str">
            <v>8273</v>
          </cell>
          <cell r="C490" t="str">
            <v>13037</v>
          </cell>
          <cell r="D490">
            <v>7</v>
          </cell>
          <cell r="E490" t="str">
            <v>113037</v>
          </cell>
          <cell r="F490" t="str">
            <v>303543</v>
          </cell>
          <cell r="G490">
            <v>568.5</v>
          </cell>
          <cell r="H490" t="str">
            <v>GA</v>
          </cell>
          <cell r="I490">
            <v>1</v>
          </cell>
          <cell r="J490">
            <v>1</v>
          </cell>
        </row>
        <row r="491">
          <cell r="A491" t="str">
            <v>113085-3</v>
          </cell>
          <cell r="B491" t="str">
            <v>8273</v>
          </cell>
          <cell r="C491" t="str">
            <v>13085</v>
          </cell>
          <cell r="D491">
            <v>3</v>
          </cell>
          <cell r="E491" t="str">
            <v>113085</v>
          </cell>
          <cell r="F491" t="str">
            <v>300005</v>
          </cell>
          <cell r="G491">
            <v>2160</v>
          </cell>
          <cell r="H491" t="str">
            <v>LB</v>
          </cell>
          <cell r="I491">
            <v>42.96</v>
          </cell>
          <cell r="J491">
            <v>1</v>
          </cell>
        </row>
        <row r="492">
          <cell r="A492" t="str">
            <v>113085-6</v>
          </cell>
          <cell r="B492" t="str">
            <v>8273</v>
          </cell>
          <cell r="C492" t="str">
            <v>13085</v>
          </cell>
          <cell r="D492">
            <v>6</v>
          </cell>
          <cell r="E492" t="str">
            <v>113085</v>
          </cell>
          <cell r="F492" t="str">
            <v>300031</v>
          </cell>
          <cell r="G492">
            <v>2160</v>
          </cell>
          <cell r="H492" t="str">
            <v>LB</v>
          </cell>
          <cell r="I492">
            <v>17914.2323</v>
          </cell>
          <cell r="J492">
            <v>1</v>
          </cell>
        </row>
        <row r="493">
          <cell r="A493" t="str">
            <v>113085-5</v>
          </cell>
          <cell r="B493" t="str">
            <v>8273</v>
          </cell>
          <cell r="C493" t="str">
            <v>13085</v>
          </cell>
          <cell r="D493">
            <v>5</v>
          </cell>
          <cell r="E493" t="str">
            <v>113085</v>
          </cell>
          <cell r="F493" t="str">
            <v>300045</v>
          </cell>
          <cell r="G493">
            <v>2160</v>
          </cell>
          <cell r="H493" t="str">
            <v>LB</v>
          </cell>
          <cell r="I493">
            <v>3.85</v>
          </cell>
          <cell r="J493">
            <v>1</v>
          </cell>
        </row>
        <row r="494">
          <cell r="A494" t="str">
            <v>113085-2</v>
          </cell>
          <cell r="B494" t="str">
            <v>8273</v>
          </cell>
          <cell r="C494" t="str">
            <v>13085</v>
          </cell>
          <cell r="D494">
            <v>2</v>
          </cell>
          <cell r="E494" t="str">
            <v>113085</v>
          </cell>
          <cell r="F494" t="str">
            <v>300109</v>
          </cell>
          <cell r="G494">
            <v>2160</v>
          </cell>
          <cell r="H494" t="str">
            <v>LB</v>
          </cell>
          <cell r="I494">
            <v>4.2355</v>
          </cell>
          <cell r="J494">
            <v>1</v>
          </cell>
        </row>
        <row r="495">
          <cell r="A495" t="str">
            <v>113085-4</v>
          </cell>
          <cell r="B495" t="str">
            <v>8273</v>
          </cell>
          <cell r="C495" t="str">
            <v>13085</v>
          </cell>
          <cell r="D495">
            <v>4</v>
          </cell>
          <cell r="E495" t="str">
            <v>113085</v>
          </cell>
          <cell r="F495" t="str">
            <v>300332</v>
          </cell>
          <cell r="G495">
            <v>2160</v>
          </cell>
          <cell r="H495" t="str">
            <v>LB</v>
          </cell>
          <cell r="I495">
            <v>11.3</v>
          </cell>
          <cell r="J495">
            <v>1</v>
          </cell>
        </row>
        <row r="496">
          <cell r="A496" t="str">
            <v>113085-1</v>
          </cell>
          <cell r="B496" t="str">
            <v>8273</v>
          </cell>
          <cell r="C496" t="str">
            <v>13085</v>
          </cell>
          <cell r="D496">
            <v>1</v>
          </cell>
          <cell r="E496" t="str">
            <v>113085</v>
          </cell>
          <cell r="F496" t="str">
            <v>300341</v>
          </cell>
          <cell r="G496">
            <v>2160</v>
          </cell>
          <cell r="H496" t="str">
            <v>GA</v>
          </cell>
          <cell r="I496">
            <v>1</v>
          </cell>
          <cell r="J496">
            <v>1</v>
          </cell>
        </row>
        <row r="497">
          <cell r="A497" t="str">
            <v>113085-7</v>
          </cell>
          <cell r="B497" t="str">
            <v>8273</v>
          </cell>
          <cell r="C497" t="str">
            <v>13085</v>
          </cell>
          <cell r="D497">
            <v>7</v>
          </cell>
          <cell r="E497" t="str">
            <v>113085</v>
          </cell>
          <cell r="F497" t="str">
            <v>301353</v>
          </cell>
          <cell r="G497">
            <v>2160</v>
          </cell>
          <cell r="H497" t="str">
            <v>LB</v>
          </cell>
          <cell r="I497">
            <v>2.2528999999999999</v>
          </cell>
          <cell r="J497">
            <v>1</v>
          </cell>
        </row>
        <row r="498">
          <cell r="A498" t="str">
            <v>113093-3</v>
          </cell>
          <cell r="B498" t="str">
            <v>8273</v>
          </cell>
          <cell r="C498" t="str">
            <v>13093</v>
          </cell>
          <cell r="D498">
            <v>3</v>
          </cell>
          <cell r="E498" t="str">
            <v>113093</v>
          </cell>
          <cell r="F498" t="str">
            <v>300005</v>
          </cell>
          <cell r="G498">
            <v>1002</v>
          </cell>
          <cell r="H498" t="str">
            <v>LB</v>
          </cell>
          <cell r="I498">
            <v>14.45</v>
          </cell>
          <cell r="J498">
            <v>1</v>
          </cell>
        </row>
        <row r="499">
          <cell r="A499" t="str">
            <v>113093-7</v>
          </cell>
          <cell r="B499" t="str">
            <v>8273</v>
          </cell>
          <cell r="C499" t="str">
            <v>13093</v>
          </cell>
          <cell r="D499">
            <v>7</v>
          </cell>
          <cell r="E499" t="str">
            <v>113093</v>
          </cell>
          <cell r="F499" t="str">
            <v>300031</v>
          </cell>
          <cell r="G499">
            <v>1002</v>
          </cell>
          <cell r="H499" t="str">
            <v>LB</v>
          </cell>
          <cell r="I499">
            <v>8329.9220000000005</v>
          </cell>
          <cell r="J499">
            <v>1</v>
          </cell>
        </row>
        <row r="500">
          <cell r="A500" t="str">
            <v>113093-6</v>
          </cell>
          <cell r="B500" t="str">
            <v>8273</v>
          </cell>
          <cell r="C500" t="str">
            <v>13093</v>
          </cell>
          <cell r="D500">
            <v>6</v>
          </cell>
          <cell r="E500" t="str">
            <v>113093</v>
          </cell>
          <cell r="F500" t="str">
            <v>300045</v>
          </cell>
          <cell r="G500">
            <v>1002</v>
          </cell>
          <cell r="H500" t="str">
            <v>LB</v>
          </cell>
          <cell r="I500">
            <v>1.4</v>
          </cell>
          <cell r="J500">
            <v>1</v>
          </cell>
        </row>
        <row r="501">
          <cell r="A501" t="str">
            <v>113093-2</v>
          </cell>
          <cell r="B501" t="str">
            <v>8273</v>
          </cell>
          <cell r="C501" t="str">
            <v>13093</v>
          </cell>
          <cell r="D501">
            <v>2</v>
          </cell>
          <cell r="E501" t="str">
            <v>113093</v>
          </cell>
          <cell r="F501" t="str">
            <v>300109</v>
          </cell>
          <cell r="G501">
            <v>1002</v>
          </cell>
          <cell r="H501" t="str">
            <v>LB</v>
          </cell>
          <cell r="I501">
            <v>1.9648000000000001</v>
          </cell>
          <cell r="J501">
            <v>1</v>
          </cell>
        </row>
        <row r="502">
          <cell r="A502" t="str">
            <v>113093-4</v>
          </cell>
          <cell r="B502" t="str">
            <v>8273</v>
          </cell>
          <cell r="C502" t="str">
            <v>13093</v>
          </cell>
          <cell r="D502">
            <v>4</v>
          </cell>
          <cell r="E502" t="str">
            <v>113093</v>
          </cell>
          <cell r="F502" t="str">
            <v>300329</v>
          </cell>
          <cell r="G502">
            <v>1002</v>
          </cell>
          <cell r="H502" t="str">
            <v>LB</v>
          </cell>
          <cell r="I502">
            <v>0.15</v>
          </cell>
          <cell r="J502">
            <v>1</v>
          </cell>
        </row>
        <row r="503">
          <cell r="A503" t="str">
            <v>113093-5</v>
          </cell>
          <cell r="B503" t="str">
            <v>8273</v>
          </cell>
          <cell r="C503" t="str">
            <v>13093</v>
          </cell>
          <cell r="D503">
            <v>5</v>
          </cell>
          <cell r="E503" t="str">
            <v>113093</v>
          </cell>
          <cell r="F503" t="str">
            <v>300332</v>
          </cell>
          <cell r="G503">
            <v>1002</v>
          </cell>
          <cell r="H503" t="str">
            <v>LB</v>
          </cell>
          <cell r="I503">
            <v>2.15</v>
          </cell>
          <cell r="J503">
            <v>1</v>
          </cell>
        </row>
        <row r="504">
          <cell r="A504" t="str">
            <v>113093-1</v>
          </cell>
          <cell r="B504" t="str">
            <v>8273</v>
          </cell>
          <cell r="C504" t="str">
            <v>13093</v>
          </cell>
          <cell r="D504">
            <v>1</v>
          </cell>
          <cell r="E504" t="str">
            <v>113093</v>
          </cell>
          <cell r="F504" t="str">
            <v>300348</v>
          </cell>
          <cell r="G504">
            <v>1002</v>
          </cell>
          <cell r="H504" t="str">
            <v>GA</v>
          </cell>
          <cell r="I504">
            <v>1</v>
          </cell>
          <cell r="J504">
            <v>1</v>
          </cell>
        </row>
        <row r="505">
          <cell r="A505" t="str">
            <v>113093-8</v>
          </cell>
          <cell r="B505" t="str">
            <v>8273</v>
          </cell>
          <cell r="C505" t="str">
            <v>13093</v>
          </cell>
          <cell r="D505">
            <v>8</v>
          </cell>
          <cell r="E505" t="str">
            <v>113093</v>
          </cell>
          <cell r="F505" t="str">
            <v>301353</v>
          </cell>
          <cell r="G505">
            <v>1002</v>
          </cell>
          <cell r="H505" t="str">
            <v>LB</v>
          </cell>
          <cell r="I505">
            <v>1.0450999999999999</v>
          </cell>
          <cell r="J505">
            <v>1</v>
          </cell>
        </row>
        <row r="506">
          <cell r="A506" t="str">
            <v>113101-3</v>
          </cell>
          <cell r="B506" t="str">
            <v>8273</v>
          </cell>
          <cell r="C506" t="str">
            <v>13101</v>
          </cell>
          <cell r="D506">
            <v>3</v>
          </cell>
          <cell r="E506" t="str">
            <v>113101</v>
          </cell>
          <cell r="F506" t="str">
            <v>300005</v>
          </cell>
          <cell r="G506">
            <v>600</v>
          </cell>
          <cell r="H506" t="str">
            <v>LB</v>
          </cell>
          <cell r="I506">
            <v>8.44</v>
          </cell>
          <cell r="J506">
            <v>1</v>
          </cell>
        </row>
        <row r="507">
          <cell r="A507" t="str">
            <v>113101-1</v>
          </cell>
          <cell r="B507" t="str">
            <v>8273</v>
          </cell>
          <cell r="C507" t="str">
            <v>13101</v>
          </cell>
          <cell r="D507">
            <v>1</v>
          </cell>
          <cell r="E507" t="str">
            <v>113101</v>
          </cell>
          <cell r="F507" t="str">
            <v>300031</v>
          </cell>
          <cell r="G507">
            <v>600</v>
          </cell>
          <cell r="H507" t="str">
            <v>LB</v>
          </cell>
          <cell r="I507">
            <v>4280.0484999999999</v>
          </cell>
          <cell r="J507">
            <v>1</v>
          </cell>
        </row>
        <row r="508">
          <cell r="A508" t="str">
            <v>113101-2</v>
          </cell>
          <cell r="B508" t="str">
            <v>8273</v>
          </cell>
          <cell r="C508" t="str">
            <v>13101</v>
          </cell>
          <cell r="D508">
            <v>2</v>
          </cell>
          <cell r="E508" t="str">
            <v>113101</v>
          </cell>
          <cell r="F508" t="str">
            <v>300034</v>
          </cell>
          <cell r="G508">
            <v>600</v>
          </cell>
          <cell r="H508" t="str">
            <v>LB</v>
          </cell>
          <cell r="I508">
            <v>946.68899999999996</v>
          </cell>
          <cell r="J508">
            <v>1</v>
          </cell>
        </row>
        <row r="509">
          <cell r="A509" t="str">
            <v>113101-4</v>
          </cell>
          <cell r="B509" t="str">
            <v>8273</v>
          </cell>
          <cell r="C509" t="str">
            <v>13101</v>
          </cell>
          <cell r="D509">
            <v>4</v>
          </cell>
          <cell r="E509" t="str">
            <v>113101</v>
          </cell>
          <cell r="F509" t="str">
            <v>300045</v>
          </cell>
          <cell r="G509">
            <v>600</v>
          </cell>
          <cell r="H509" t="str">
            <v>LB</v>
          </cell>
          <cell r="I509">
            <v>2</v>
          </cell>
          <cell r="J509">
            <v>1</v>
          </cell>
        </row>
        <row r="510">
          <cell r="A510" t="str">
            <v>113101-5</v>
          </cell>
          <cell r="B510" t="str">
            <v>8273</v>
          </cell>
          <cell r="C510" t="str">
            <v>13101</v>
          </cell>
          <cell r="D510">
            <v>5</v>
          </cell>
          <cell r="E510" t="str">
            <v>113101</v>
          </cell>
          <cell r="F510" t="str">
            <v>305338</v>
          </cell>
          <cell r="G510">
            <v>600</v>
          </cell>
          <cell r="H510" t="str">
            <v>GA</v>
          </cell>
          <cell r="I510">
            <v>1</v>
          </cell>
          <cell r="J510">
            <v>1</v>
          </cell>
        </row>
        <row r="511">
          <cell r="A511" t="str">
            <v>113110-2</v>
          </cell>
          <cell r="B511" t="str">
            <v>8273</v>
          </cell>
          <cell r="C511" t="str">
            <v>13110</v>
          </cell>
          <cell r="D511">
            <v>2</v>
          </cell>
          <cell r="E511" t="str">
            <v>113110</v>
          </cell>
          <cell r="F511" t="str">
            <v>300005</v>
          </cell>
          <cell r="G511">
            <v>2364</v>
          </cell>
          <cell r="H511" t="str">
            <v>LB</v>
          </cell>
          <cell r="I511">
            <v>46.53</v>
          </cell>
          <cell r="J511">
            <v>1</v>
          </cell>
        </row>
        <row r="512">
          <cell r="A512" t="str">
            <v>113110-6</v>
          </cell>
          <cell r="B512" t="str">
            <v>8273</v>
          </cell>
          <cell r="C512" t="str">
            <v>13110</v>
          </cell>
          <cell r="D512">
            <v>6</v>
          </cell>
          <cell r="E512" t="str">
            <v>113110</v>
          </cell>
          <cell r="F512" t="str">
            <v>300031</v>
          </cell>
          <cell r="G512">
            <v>2364</v>
          </cell>
          <cell r="H512" t="str">
            <v>LB</v>
          </cell>
          <cell r="I512">
            <v>19663.9411</v>
          </cell>
          <cell r="J512">
            <v>1</v>
          </cell>
        </row>
        <row r="513">
          <cell r="A513" t="str">
            <v>113110-5</v>
          </cell>
          <cell r="B513" t="str">
            <v>8273</v>
          </cell>
          <cell r="C513" t="str">
            <v>13110</v>
          </cell>
          <cell r="D513">
            <v>5</v>
          </cell>
          <cell r="E513" t="str">
            <v>113110</v>
          </cell>
          <cell r="F513" t="str">
            <v>300045</v>
          </cell>
          <cell r="G513">
            <v>2364</v>
          </cell>
          <cell r="H513" t="str">
            <v>LB</v>
          </cell>
          <cell r="I513">
            <v>4.21</v>
          </cell>
          <cell r="J513">
            <v>1</v>
          </cell>
        </row>
        <row r="514">
          <cell r="A514" t="str">
            <v>113110-1</v>
          </cell>
          <cell r="B514" t="str">
            <v>8273</v>
          </cell>
          <cell r="C514" t="str">
            <v>13110</v>
          </cell>
          <cell r="D514">
            <v>1</v>
          </cell>
          <cell r="E514" t="str">
            <v>113110</v>
          </cell>
          <cell r="F514" t="str">
            <v>300109</v>
          </cell>
          <cell r="G514">
            <v>2364</v>
          </cell>
          <cell r="H514" t="str">
            <v>LB</v>
          </cell>
          <cell r="I514">
            <v>4.6399999999999997</v>
          </cell>
          <cell r="J514">
            <v>1</v>
          </cell>
        </row>
        <row r="515">
          <cell r="A515" t="str">
            <v>113110-3</v>
          </cell>
          <cell r="B515" t="str">
            <v>8273</v>
          </cell>
          <cell r="C515" t="str">
            <v>13110</v>
          </cell>
          <cell r="D515">
            <v>3</v>
          </cell>
          <cell r="E515" t="str">
            <v>113110</v>
          </cell>
          <cell r="F515" t="str">
            <v>300329</v>
          </cell>
          <cell r="G515">
            <v>2364</v>
          </cell>
          <cell r="H515" t="str">
            <v>LB</v>
          </cell>
          <cell r="I515">
            <v>0.5</v>
          </cell>
          <cell r="J515">
            <v>1</v>
          </cell>
        </row>
        <row r="516">
          <cell r="A516" t="str">
            <v>113110-4</v>
          </cell>
          <cell r="B516" t="str">
            <v>8273</v>
          </cell>
          <cell r="C516" t="str">
            <v>13110</v>
          </cell>
          <cell r="D516">
            <v>4</v>
          </cell>
          <cell r="E516" t="str">
            <v>113110</v>
          </cell>
          <cell r="F516" t="str">
            <v>300332</v>
          </cell>
          <cell r="G516">
            <v>2364</v>
          </cell>
          <cell r="H516" t="str">
            <v>LB</v>
          </cell>
          <cell r="I516">
            <v>12</v>
          </cell>
          <cell r="J516">
            <v>1</v>
          </cell>
        </row>
        <row r="517">
          <cell r="A517" t="str">
            <v>113110-8</v>
          </cell>
          <cell r="B517" t="str">
            <v>8273</v>
          </cell>
          <cell r="C517" t="str">
            <v>13110</v>
          </cell>
          <cell r="D517">
            <v>8</v>
          </cell>
          <cell r="E517" t="str">
            <v>113110</v>
          </cell>
          <cell r="F517" t="str">
            <v>300349</v>
          </cell>
          <cell r="G517">
            <v>2364</v>
          </cell>
          <cell r="H517" t="str">
            <v>GA</v>
          </cell>
          <cell r="I517">
            <v>1</v>
          </cell>
          <cell r="J517">
            <v>1</v>
          </cell>
        </row>
        <row r="518">
          <cell r="A518" t="str">
            <v>113110-7</v>
          </cell>
          <cell r="B518" t="str">
            <v>8273</v>
          </cell>
          <cell r="C518" t="str">
            <v>13110</v>
          </cell>
          <cell r="D518">
            <v>7</v>
          </cell>
          <cell r="E518" t="str">
            <v>113110</v>
          </cell>
          <cell r="F518" t="str">
            <v>301353</v>
          </cell>
          <cell r="G518">
            <v>2364</v>
          </cell>
          <cell r="H518" t="str">
            <v>LB</v>
          </cell>
          <cell r="I518">
            <v>2.464</v>
          </cell>
          <cell r="J518">
            <v>1</v>
          </cell>
        </row>
        <row r="519">
          <cell r="A519" t="str">
            <v>113121-4</v>
          </cell>
          <cell r="B519" t="str">
            <v>8273</v>
          </cell>
          <cell r="C519" t="str">
            <v>13121</v>
          </cell>
          <cell r="D519">
            <v>4</v>
          </cell>
          <cell r="E519" t="str">
            <v>113121</v>
          </cell>
          <cell r="F519" t="str">
            <v>300005</v>
          </cell>
          <cell r="G519">
            <v>1002</v>
          </cell>
          <cell r="H519" t="str">
            <v>LB</v>
          </cell>
          <cell r="I519">
            <v>10.0137</v>
          </cell>
          <cell r="J519">
            <v>1</v>
          </cell>
        </row>
        <row r="520">
          <cell r="A520" t="str">
            <v>113121-1</v>
          </cell>
          <cell r="B520" t="str">
            <v>8273</v>
          </cell>
          <cell r="C520" t="str">
            <v>13121</v>
          </cell>
          <cell r="D520">
            <v>1</v>
          </cell>
          <cell r="E520" t="str">
            <v>113121</v>
          </cell>
          <cell r="F520" t="str">
            <v>300031</v>
          </cell>
          <cell r="G520">
            <v>1002</v>
          </cell>
          <cell r="H520" t="str">
            <v>LB</v>
          </cell>
          <cell r="I520">
            <v>8318.6425999999992</v>
          </cell>
          <cell r="J520">
            <v>1</v>
          </cell>
        </row>
        <row r="521">
          <cell r="A521" t="str">
            <v>113121-5</v>
          </cell>
          <cell r="B521" t="str">
            <v>8273</v>
          </cell>
          <cell r="C521" t="str">
            <v>13121</v>
          </cell>
          <cell r="D521">
            <v>5</v>
          </cell>
          <cell r="E521" t="str">
            <v>113121</v>
          </cell>
          <cell r="F521" t="str">
            <v>300045</v>
          </cell>
          <cell r="G521">
            <v>1002</v>
          </cell>
          <cell r="H521" t="str">
            <v>LB</v>
          </cell>
          <cell r="I521">
            <v>1.6689000000000001</v>
          </cell>
          <cell r="J521">
            <v>1</v>
          </cell>
        </row>
        <row r="522">
          <cell r="A522" t="str">
            <v>113121-3</v>
          </cell>
          <cell r="B522" t="str">
            <v>8273</v>
          </cell>
          <cell r="C522" t="str">
            <v>13121</v>
          </cell>
          <cell r="D522">
            <v>3</v>
          </cell>
          <cell r="E522" t="str">
            <v>113121</v>
          </cell>
          <cell r="F522" t="str">
            <v>300109</v>
          </cell>
          <cell r="G522">
            <v>1002</v>
          </cell>
          <cell r="H522" t="str">
            <v>LB</v>
          </cell>
          <cell r="I522">
            <v>2.42</v>
          </cell>
          <cell r="J522">
            <v>1</v>
          </cell>
        </row>
        <row r="523">
          <cell r="A523" t="str">
            <v>113121-6</v>
          </cell>
          <cell r="B523" t="str">
            <v>8273</v>
          </cell>
          <cell r="C523" t="str">
            <v>13121</v>
          </cell>
          <cell r="D523">
            <v>6</v>
          </cell>
          <cell r="E523" t="str">
            <v>113121</v>
          </cell>
          <cell r="F523" t="str">
            <v>300332</v>
          </cell>
          <cell r="G523">
            <v>1002</v>
          </cell>
          <cell r="H523" t="str">
            <v>LB</v>
          </cell>
          <cell r="I523">
            <v>2.5869</v>
          </cell>
          <cell r="J523">
            <v>1</v>
          </cell>
        </row>
        <row r="524">
          <cell r="A524" t="str">
            <v>113121-7</v>
          </cell>
          <cell r="B524" t="str">
            <v>8273</v>
          </cell>
          <cell r="C524" t="str">
            <v>13121</v>
          </cell>
          <cell r="D524">
            <v>7</v>
          </cell>
          <cell r="E524" t="str">
            <v>113121</v>
          </cell>
          <cell r="F524" t="str">
            <v>301353</v>
          </cell>
          <cell r="G524">
            <v>1002</v>
          </cell>
          <cell r="H524" t="str">
            <v>LB</v>
          </cell>
          <cell r="I524">
            <v>1.3351999999999999</v>
          </cell>
          <cell r="J524">
            <v>1</v>
          </cell>
        </row>
        <row r="525">
          <cell r="A525" t="str">
            <v>113121-2</v>
          </cell>
          <cell r="B525" t="str">
            <v>8273</v>
          </cell>
          <cell r="C525" t="str">
            <v>13121</v>
          </cell>
          <cell r="D525">
            <v>2</v>
          </cell>
          <cell r="E525" t="str">
            <v>113121</v>
          </cell>
          <cell r="F525" t="str">
            <v>303610</v>
          </cell>
          <cell r="G525">
            <v>1002</v>
          </cell>
          <cell r="H525" t="str">
            <v>GA</v>
          </cell>
          <cell r="I525">
            <v>1</v>
          </cell>
          <cell r="J525">
            <v>1</v>
          </cell>
        </row>
        <row r="526">
          <cell r="A526" t="str">
            <v>113122-3</v>
          </cell>
          <cell r="B526" t="str">
            <v>8273</v>
          </cell>
          <cell r="C526" t="str">
            <v>13122</v>
          </cell>
          <cell r="D526">
            <v>3</v>
          </cell>
          <cell r="E526" t="str">
            <v>113122</v>
          </cell>
          <cell r="F526" t="str">
            <v>300005</v>
          </cell>
          <cell r="G526">
            <v>1726.8738000000001</v>
          </cell>
          <cell r="H526" t="str">
            <v>LB</v>
          </cell>
          <cell r="I526">
            <v>17.260300000000001</v>
          </cell>
          <cell r="J526">
            <v>1</v>
          </cell>
        </row>
        <row r="527">
          <cell r="A527" t="str">
            <v>113122-1</v>
          </cell>
          <cell r="B527" t="str">
            <v>8273</v>
          </cell>
          <cell r="C527" t="str">
            <v>13122</v>
          </cell>
          <cell r="D527">
            <v>1</v>
          </cell>
          <cell r="E527" t="str">
            <v>113122</v>
          </cell>
          <cell r="F527" t="str">
            <v>300031</v>
          </cell>
          <cell r="G527">
            <v>1726.8738000000001</v>
          </cell>
          <cell r="H527" t="str">
            <v>LB</v>
          </cell>
          <cell r="I527">
            <v>14343.7881</v>
          </cell>
          <cell r="J527">
            <v>1</v>
          </cell>
        </row>
        <row r="528">
          <cell r="A528" t="str">
            <v>113122-4</v>
          </cell>
          <cell r="B528" t="str">
            <v>8273</v>
          </cell>
          <cell r="C528" t="str">
            <v>13122</v>
          </cell>
          <cell r="D528">
            <v>4</v>
          </cell>
          <cell r="E528" t="str">
            <v>113122</v>
          </cell>
          <cell r="F528" t="str">
            <v>300045</v>
          </cell>
          <cell r="G528">
            <v>1726.8738000000001</v>
          </cell>
          <cell r="H528" t="str">
            <v>LB</v>
          </cell>
          <cell r="I528">
            <v>2.8767</v>
          </cell>
          <cell r="J528">
            <v>1</v>
          </cell>
        </row>
        <row r="529">
          <cell r="A529" t="str">
            <v>113122-2</v>
          </cell>
          <cell r="B529" t="str">
            <v>8273</v>
          </cell>
          <cell r="C529" t="str">
            <v>13122</v>
          </cell>
          <cell r="D529">
            <v>2</v>
          </cell>
          <cell r="E529" t="str">
            <v>113122</v>
          </cell>
          <cell r="F529" t="str">
            <v>300109</v>
          </cell>
          <cell r="G529">
            <v>1726.8738000000001</v>
          </cell>
          <cell r="H529" t="str">
            <v>LB</v>
          </cell>
          <cell r="I529">
            <v>4.1711999999999998</v>
          </cell>
          <cell r="J529">
            <v>1</v>
          </cell>
        </row>
        <row r="530">
          <cell r="A530" t="str">
            <v>113122-5</v>
          </cell>
          <cell r="B530" t="str">
            <v>8273</v>
          </cell>
          <cell r="C530" t="str">
            <v>13122</v>
          </cell>
          <cell r="D530">
            <v>5</v>
          </cell>
          <cell r="E530" t="str">
            <v>113122</v>
          </cell>
          <cell r="F530" t="str">
            <v>300332</v>
          </cell>
          <cell r="G530">
            <v>1726.8738000000001</v>
          </cell>
          <cell r="H530" t="str">
            <v>LB</v>
          </cell>
          <cell r="I530">
            <v>4.4588999999999999</v>
          </cell>
          <cell r="J530">
            <v>1</v>
          </cell>
        </row>
        <row r="531">
          <cell r="A531" t="str">
            <v>113122-6</v>
          </cell>
          <cell r="B531" t="str">
            <v>8273</v>
          </cell>
          <cell r="C531" t="str">
            <v>13122</v>
          </cell>
          <cell r="D531">
            <v>6</v>
          </cell>
          <cell r="E531" t="str">
            <v>113122</v>
          </cell>
          <cell r="F531" t="str">
            <v>301353</v>
          </cell>
          <cell r="G531">
            <v>1726.8738000000001</v>
          </cell>
          <cell r="H531" t="str">
            <v>LB</v>
          </cell>
          <cell r="I531">
            <v>2.3014000000000001</v>
          </cell>
          <cell r="J531">
            <v>1</v>
          </cell>
        </row>
        <row r="532">
          <cell r="A532" t="str">
            <v>113122-7</v>
          </cell>
          <cell r="B532" t="str">
            <v>8273</v>
          </cell>
          <cell r="C532" t="str">
            <v>13122</v>
          </cell>
          <cell r="D532">
            <v>7</v>
          </cell>
          <cell r="E532" t="str">
            <v>113122</v>
          </cell>
          <cell r="F532" t="str">
            <v>303841</v>
          </cell>
          <cell r="G532">
            <v>1726.8738000000001</v>
          </cell>
          <cell r="H532" t="str">
            <v>GA</v>
          </cell>
          <cell r="I532">
            <v>1</v>
          </cell>
          <cell r="J532">
            <v>1</v>
          </cell>
        </row>
        <row r="533">
          <cell r="A533" t="str">
            <v>113124-5</v>
          </cell>
          <cell r="B533" t="str">
            <v>8273</v>
          </cell>
          <cell r="C533" t="str">
            <v>13124</v>
          </cell>
          <cell r="D533">
            <v>5</v>
          </cell>
          <cell r="E533" t="str">
            <v>113124</v>
          </cell>
          <cell r="F533" t="str">
            <v>300005</v>
          </cell>
          <cell r="G533">
            <v>714.50909999999999</v>
          </cell>
          <cell r="H533" t="str">
            <v>LB</v>
          </cell>
          <cell r="I533">
            <v>7.1401000000000003</v>
          </cell>
          <cell r="J533">
            <v>1</v>
          </cell>
        </row>
        <row r="534">
          <cell r="A534" t="str">
            <v>113124-1</v>
          </cell>
          <cell r="B534" t="str">
            <v>8273</v>
          </cell>
          <cell r="C534" t="str">
            <v>13124</v>
          </cell>
          <cell r="D534">
            <v>1</v>
          </cell>
          <cell r="E534" t="str">
            <v>113124</v>
          </cell>
          <cell r="F534" t="str">
            <v>300031</v>
          </cell>
          <cell r="G534">
            <v>714.50909999999999</v>
          </cell>
          <cell r="H534" t="str">
            <v>LB</v>
          </cell>
          <cell r="I534">
            <v>5928.4040000000014</v>
          </cell>
          <cell r="J534">
            <v>1</v>
          </cell>
        </row>
        <row r="535">
          <cell r="A535" t="str">
            <v>113124-6</v>
          </cell>
          <cell r="B535" t="str">
            <v>8273</v>
          </cell>
          <cell r="C535" t="str">
            <v>13124</v>
          </cell>
          <cell r="D535">
            <v>6</v>
          </cell>
          <cell r="E535" t="str">
            <v>113124</v>
          </cell>
          <cell r="F535" t="str">
            <v>300045</v>
          </cell>
          <cell r="G535">
            <v>714.50909999999999</v>
          </cell>
          <cell r="H535" t="str">
            <v>LB</v>
          </cell>
          <cell r="I535">
            <v>1.19</v>
          </cell>
          <cell r="J535">
            <v>1</v>
          </cell>
        </row>
        <row r="536">
          <cell r="A536" t="str">
            <v>113124-3</v>
          </cell>
          <cell r="B536" t="str">
            <v>8273</v>
          </cell>
          <cell r="C536" t="str">
            <v>13124</v>
          </cell>
          <cell r="D536">
            <v>3</v>
          </cell>
          <cell r="E536" t="str">
            <v>113124</v>
          </cell>
          <cell r="F536" t="str">
            <v>300109</v>
          </cell>
          <cell r="G536">
            <v>714.50909999999999</v>
          </cell>
          <cell r="H536" t="str">
            <v>LB</v>
          </cell>
          <cell r="I536">
            <v>1.7255</v>
          </cell>
          <cell r="J536">
            <v>1</v>
          </cell>
        </row>
        <row r="537">
          <cell r="A537" t="str">
            <v>113124-4</v>
          </cell>
          <cell r="B537" t="str">
            <v>8273</v>
          </cell>
          <cell r="C537" t="str">
            <v>13124</v>
          </cell>
          <cell r="D537">
            <v>4</v>
          </cell>
          <cell r="E537" t="str">
            <v>113124</v>
          </cell>
          <cell r="F537" t="str">
            <v>300329</v>
          </cell>
          <cell r="G537">
            <v>714.50909999999999</v>
          </cell>
          <cell r="H537" t="str">
            <v>LB</v>
          </cell>
          <cell r="I537">
            <v>1.7849999999999999</v>
          </cell>
          <cell r="J537">
            <v>1</v>
          </cell>
        </row>
        <row r="538">
          <cell r="A538" t="str">
            <v>113124-7</v>
          </cell>
          <cell r="B538" t="str">
            <v>8273</v>
          </cell>
          <cell r="C538" t="str">
            <v>13124</v>
          </cell>
          <cell r="D538">
            <v>7</v>
          </cell>
          <cell r="E538" t="str">
            <v>113124</v>
          </cell>
          <cell r="F538" t="str">
            <v>300332</v>
          </cell>
          <cell r="G538">
            <v>714.50909999999999</v>
          </cell>
          <cell r="H538" t="str">
            <v>LB</v>
          </cell>
          <cell r="I538">
            <v>1.8445</v>
          </cell>
          <cell r="J538">
            <v>1</v>
          </cell>
        </row>
        <row r="539">
          <cell r="A539" t="str">
            <v>113124-8</v>
          </cell>
          <cell r="B539" t="str">
            <v>8273</v>
          </cell>
          <cell r="C539" t="str">
            <v>13124</v>
          </cell>
          <cell r="D539">
            <v>8</v>
          </cell>
          <cell r="E539" t="str">
            <v>113124</v>
          </cell>
          <cell r="F539" t="str">
            <v>301353</v>
          </cell>
          <cell r="G539">
            <v>714.50909999999999</v>
          </cell>
          <cell r="H539" t="str">
            <v>LB</v>
          </cell>
          <cell r="I539">
            <v>0.95199999999999996</v>
          </cell>
          <cell r="J539">
            <v>1</v>
          </cell>
        </row>
        <row r="540">
          <cell r="A540" t="str">
            <v>113124-2</v>
          </cell>
          <cell r="B540" t="str">
            <v>8273</v>
          </cell>
          <cell r="C540" t="str">
            <v>13124</v>
          </cell>
          <cell r="D540">
            <v>2</v>
          </cell>
          <cell r="E540" t="str">
            <v>113124</v>
          </cell>
          <cell r="F540" t="str">
            <v>303614</v>
          </cell>
          <cell r="G540">
            <v>714.50909999999999</v>
          </cell>
          <cell r="H540" t="str">
            <v>GA</v>
          </cell>
          <cell r="I540">
            <v>1</v>
          </cell>
          <cell r="J540">
            <v>1</v>
          </cell>
        </row>
        <row r="541">
          <cell r="A541" t="str">
            <v>113128-4</v>
          </cell>
          <cell r="B541" t="str">
            <v>8273</v>
          </cell>
          <cell r="C541" t="str">
            <v>13128</v>
          </cell>
          <cell r="D541">
            <v>4</v>
          </cell>
          <cell r="E541" t="str">
            <v>113128</v>
          </cell>
          <cell r="F541" t="str">
            <v>300005</v>
          </cell>
          <cell r="G541">
            <v>720</v>
          </cell>
          <cell r="H541" t="str">
            <v>LB</v>
          </cell>
          <cell r="I541">
            <v>12.68</v>
          </cell>
          <cell r="J541">
            <v>1</v>
          </cell>
        </row>
        <row r="542">
          <cell r="A542" t="str">
            <v>113128-1</v>
          </cell>
          <cell r="B542" t="str">
            <v>8273</v>
          </cell>
          <cell r="C542" t="str">
            <v>13128</v>
          </cell>
          <cell r="D542">
            <v>1</v>
          </cell>
          <cell r="E542" t="str">
            <v>113128</v>
          </cell>
          <cell r="F542" t="str">
            <v>300031</v>
          </cell>
          <cell r="G542">
            <v>720</v>
          </cell>
          <cell r="H542" t="str">
            <v>LB</v>
          </cell>
          <cell r="I542">
            <v>5970.1655000000001</v>
          </cell>
          <cell r="J542">
            <v>1</v>
          </cell>
        </row>
        <row r="543">
          <cell r="A543" t="str">
            <v>113128-5</v>
          </cell>
          <cell r="B543" t="str">
            <v>8273</v>
          </cell>
          <cell r="C543" t="str">
            <v>13128</v>
          </cell>
          <cell r="D543">
            <v>5</v>
          </cell>
          <cell r="E543" t="str">
            <v>113128</v>
          </cell>
          <cell r="F543" t="str">
            <v>300045</v>
          </cell>
          <cell r="G543">
            <v>720</v>
          </cell>
          <cell r="H543" t="str">
            <v>LB</v>
          </cell>
          <cell r="I543">
            <v>1.18</v>
          </cell>
          <cell r="J543">
            <v>1</v>
          </cell>
        </row>
        <row r="544">
          <cell r="A544" t="str">
            <v>113128-3</v>
          </cell>
          <cell r="B544" t="str">
            <v>8273</v>
          </cell>
          <cell r="C544" t="str">
            <v>13128</v>
          </cell>
          <cell r="D544">
            <v>3</v>
          </cell>
          <cell r="E544" t="str">
            <v>113128</v>
          </cell>
          <cell r="F544" t="str">
            <v>300109</v>
          </cell>
          <cell r="G544">
            <v>720</v>
          </cell>
          <cell r="H544" t="str">
            <v>LB</v>
          </cell>
          <cell r="I544">
            <v>1.41</v>
          </cell>
          <cell r="J544">
            <v>1</v>
          </cell>
        </row>
        <row r="545">
          <cell r="A545" t="str">
            <v>113128-6</v>
          </cell>
          <cell r="B545" t="str">
            <v>8273</v>
          </cell>
          <cell r="C545" t="str">
            <v>13128</v>
          </cell>
          <cell r="D545">
            <v>6</v>
          </cell>
          <cell r="E545" t="str">
            <v>113128</v>
          </cell>
          <cell r="F545" t="str">
            <v>300332</v>
          </cell>
          <cell r="G545">
            <v>720</v>
          </cell>
          <cell r="H545" t="str">
            <v>LB</v>
          </cell>
          <cell r="I545">
            <v>4.87</v>
          </cell>
          <cell r="J545">
            <v>1</v>
          </cell>
        </row>
        <row r="546">
          <cell r="A546" t="str">
            <v>113128-7</v>
          </cell>
          <cell r="B546" t="str">
            <v>8273</v>
          </cell>
          <cell r="C546" t="str">
            <v>13128</v>
          </cell>
          <cell r="D546">
            <v>7</v>
          </cell>
          <cell r="E546" t="str">
            <v>113128</v>
          </cell>
          <cell r="F546" t="str">
            <v>301353</v>
          </cell>
          <cell r="G546">
            <v>720</v>
          </cell>
          <cell r="H546" t="str">
            <v>LB</v>
          </cell>
          <cell r="I546">
            <v>0.75</v>
          </cell>
          <cell r="J546">
            <v>1</v>
          </cell>
        </row>
        <row r="547">
          <cell r="A547" t="str">
            <v>113128-2</v>
          </cell>
          <cell r="B547" t="str">
            <v>8273</v>
          </cell>
          <cell r="C547" t="str">
            <v>13128</v>
          </cell>
          <cell r="D547">
            <v>2</v>
          </cell>
          <cell r="E547" t="str">
            <v>113128</v>
          </cell>
          <cell r="F547" t="str">
            <v>304991</v>
          </cell>
          <cell r="G547">
            <v>720</v>
          </cell>
          <cell r="H547" t="str">
            <v>GA</v>
          </cell>
          <cell r="I547">
            <v>1</v>
          </cell>
          <cell r="J547">
            <v>1</v>
          </cell>
        </row>
        <row r="548">
          <cell r="A548" t="str">
            <v>113129-4</v>
          </cell>
          <cell r="B548" t="str">
            <v>8273</v>
          </cell>
          <cell r="C548" t="str">
            <v>13129</v>
          </cell>
          <cell r="D548">
            <v>4</v>
          </cell>
          <cell r="E548" t="str">
            <v>113129</v>
          </cell>
          <cell r="F548" t="str">
            <v>300005</v>
          </cell>
          <cell r="G548">
            <v>600</v>
          </cell>
          <cell r="H548" t="str">
            <v>LB</v>
          </cell>
          <cell r="I548">
            <v>3.59</v>
          </cell>
          <cell r="J548">
            <v>1</v>
          </cell>
        </row>
        <row r="549">
          <cell r="A549" t="str">
            <v>113129-1</v>
          </cell>
          <cell r="B549" t="str">
            <v>8273</v>
          </cell>
          <cell r="C549" t="str">
            <v>13129</v>
          </cell>
          <cell r="D549">
            <v>1</v>
          </cell>
          <cell r="E549" t="str">
            <v>113129</v>
          </cell>
          <cell r="F549" t="str">
            <v>300031</v>
          </cell>
          <cell r="G549">
            <v>600</v>
          </cell>
          <cell r="H549" t="str">
            <v>LB</v>
          </cell>
          <cell r="I549">
            <v>4973.2377999999999</v>
          </cell>
          <cell r="J549">
            <v>1</v>
          </cell>
        </row>
        <row r="550">
          <cell r="A550" t="str">
            <v>113129-6</v>
          </cell>
          <cell r="B550" t="str">
            <v>8273</v>
          </cell>
          <cell r="C550" t="str">
            <v>13129</v>
          </cell>
          <cell r="D550">
            <v>6</v>
          </cell>
          <cell r="E550" t="str">
            <v>113129</v>
          </cell>
          <cell r="F550" t="str">
            <v>300045</v>
          </cell>
          <cell r="G550">
            <v>600</v>
          </cell>
          <cell r="H550" t="str">
            <v>LB</v>
          </cell>
          <cell r="I550">
            <v>1.37</v>
          </cell>
          <cell r="J550">
            <v>1</v>
          </cell>
        </row>
        <row r="551">
          <cell r="A551" t="str">
            <v>113129-3</v>
          </cell>
          <cell r="B551" t="str">
            <v>8273</v>
          </cell>
          <cell r="C551" t="str">
            <v>13129</v>
          </cell>
          <cell r="D551">
            <v>3</v>
          </cell>
          <cell r="E551" t="str">
            <v>113129</v>
          </cell>
          <cell r="F551" t="str">
            <v>300109</v>
          </cell>
          <cell r="G551">
            <v>600</v>
          </cell>
          <cell r="H551" t="str">
            <v>LB</v>
          </cell>
          <cell r="I551">
            <v>1.18</v>
          </cell>
          <cell r="J551">
            <v>1</v>
          </cell>
        </row>
        <row r="552">
          <cell r="A552" t="str">
            <v>113129-5</v>
          </cell>
          <cell r="B552" t="str">
            <v>8273</v>
          </cell>
          <cell r="C552" t="str">
            <v>13129</v>
          </cell>
          <cell r="D552">
            <v>5</v>
          </cell>
          <cell r="E552" t="str">
            <v>113129</v>
          </cell>
          <cell r="F552" t="str">
            <v>300329</v>
          </cell>
          <cell r="G552">
            <v>600</v>
          </cell>
          <cell r="H552" t="str">
            <v>LB</v>
          </cell>
          <cell r="I552">
            <v>7.41</v>
          </cell>
          <cell r="J552">
            <v>1</v>
          </cell>
        </row>
        <row r="553">
          <cell r="A553" t="str">
            <v>113129-7</v>
          </cell>
          <cell r="B553" t="str">
            <v>8273</v>
          </cell>
          <cell r="C553" t="str">
            <v>13129</v>
          </cell>
          <cell r="D553">
            <v>7</v>
          </cell>
          <cell r="E553" t="str">
            <v>113129</v>
          </cell>
          <cell r="F553" t="str">
            <v>300332</v>
          </cell>
          <cell r="G553">
            <v>600</v>
          </cell>
          <cell r="H553" t="str">
            <v>LB</v>
          </cell>
          <cell r="I553">
            <v>4.09</v>
          </cell>
          <cell r="J553">
            <v>1</v>
          </cell>
        </row>
        <row r="554">
          <cell r="A554" t="str">
            <v>113129-8</v>
          </cell>
          <cell r="B554" t="str">
            <v>8273</v>
          </cell>
          <cell r="C554" t="str">
            <v>13129</v>
          </cell>
          <cell r="D554">
            <v>8</v>
          </cell>
          <cell r="E554" t="str">
            <v>113129</v>
          </cell>
          <cell r="F554" t="str">
            <v>301353</v>
          </cell>
          <cell r="G554">
            <v>600</v>
          </cell>
          <cell r="H554" t="str">
            <v>LB</v>
          </cell>
          <cell r="I554">
            <v>0.63</v>
          </cell>
          <cell r="J554">
            <v>1</v>
          </cell>
        </row>
        <row r="555">
          <cell r="A555" t="str">
            <v>113129-2</v>
          </cell>
          <cell r="B555" t="str">
            <v>8273</v>
          </cell>
          <cell r="C555" t="str">
            <v>13129</v>
          </cell>
          <cell r="D555">
            <v>2</v>
          </cell>
          <cell r="E555" t="str">
            <v>113129</v>
          </cell>
          <cell r="F555" t="str">
            <v>304992</v>
          </cell>
          <cell r="G555">
            <v>600</v>
          </cell>
          <cell r="H555" t="str">
            <v>GA</v>
          </cell>
          <cell r="I555">
            <v>1</v>
          </cell>
          <cell r="J555">
            <v>1</v>
          </cell>
        </row>
        <row r="556">
          <cell r="A556" t="str">
            <v>113130-4</v>
          </cell>
          <cell r="B556" t="str">
            <v>8273</v>
          </cell>
          <cell r="C556" t="str">
            <v>13130</v>
          </cell>
          <cell r="D556">
            <v>4</v>
          </cell>
          <cell r="E556" t="str">
            <v>113130</v>
          </cell>
          <cell r="F556" t="str">
            <v>300005</v>
          </cell>
          <cell r="G556">
            <v>600</v>
          </cell>
          <cell r="H556" t="str">
            <v>LB</v>
          </cell>
          <cell r="I556">
            <v>10.56</v>
          </cell>
          <cell r="J556">
            <v>1</v>
          </cell>
        </row>
        <row r="557">
          <cell r="A557" t="str">
            <v>113130-1</v>
          </cell>
          <cell r="B557" t="str">
            <v>8273</v>
          </cell>
          <cell r="C557" t="str">
            <v>13130</v>
          </cell>
          <cell r="D557">
            <v>1</v>
          </cell>
          <cell r="E557" t="str">
            <v>113130</v>
          </cell>
          <cell r="F557" t="str">
            <v>300031</v>
          </cell>
          <cell r="G557">
            <v>600</v>
          </cell>
          <cell r="H557" t="str">
            <v>LB</v>
          </cell>
          <cell r="I557">
            <v>4973.9035000000003</v>
          </cell>
          <cell r="J557">
            <v>1</v>
          </cell>
        </row>
        <row r="558">
          <cell r="A558" t="str">
            <v>113130-5</v>
          </cell>
          <cell r="B558" t="str">
            <v>8273</v>
          </cell>
          <cell r="C558" t="str">
            <v>13130</v>
          </cell>
          <cell r="D558">
            <v>5</v>
          </cell>
          <cell r="E558" t="str">
            <v>113130</v>
          </cell>
          <cell r="F558" t="str">
            <v>300045</v>
          </cell>
          <cell r="G558">
            <v>600</v>
          </cell>
          <cell r="H558" t="str">
            <v>LB</v>
          </cell>
          <cell r="I558">
            <v>1</v>
          </cell>
          <cell r="J558">
            <v>1</v>
          </cell>
        </row>
        <row r="559">
          <cell r="A559" t="str">
            <v>113130-3</v>
          </cell>
          <cell r="B559" t="str">
            <v>8273</v>
          </cell>
          <cell r="C559" t="str">
            <v>13130</v>
          </cell>
          <cell r="D559">
            <v>3</v>
          </cell>
          <cell r="E559" t="str">
            <v>113130</v>
          </cell>
          <cell r="F559" t="str">
            <v>300109</v>
          </cell>
          <cell r="G559">
            <v>600</v>
          </cell>
          <cell r="H559" t="str">
            <v>LB</v>
          </cell>
          <cell r="I559">
            <v>1.18</v>
          </cell>
          <cell r="J559">
            <v>1</v>
          </cell>
        </row>
        <row r="560">
          <cell r="A560" t="str">
            <v>113130-6</v>
          </cell>
          <cell r="B560" t="str">
            <v>8273</v>
          </cell>
          <cell r="C560" t="str">
            <v>13130</v>
          </cell>
          <cell r="D560">
            <v>6</v>
          </cell>
          <cell r="E560" t="str">
            <v>113130</v>
          </cell>
          <cell r="F560" t="str">
            <v>300332</v>
          </cell>
          <cell r="G560">
            <v>600</v>
          </cell>
          <cell r="H560" t="str">
            <v>LB</v>
          </cell>
          <cell r="I560">
            <v>3.9</v>
          </cell>
          <cell r="J560">
            <v>1</v>
          </cell>
        </row>
        <row r="561">
          <cell r="A561" t="str">
            <v>113130-7</v>
          </cell>
          <cell r="B561" t="str">
            <v>8273</v>
          </cell>
          <cell r="C561" t="str">
            <v>13130</v>
          </cell>
          <cell r="D561">
            <v>7</v>
          </cell>
          <cell r="E561" t="str">
            <v>113130</v>
          </cell>
          <cell r="F561" t="str">
            <v>301353</v>
          </cell>
          <cell r="G561">
            <v>600</v>
          </cell>
          <cell r="H561" t="str">
            <v>LB</v>
          </cell>
          <cell r="I561">
            <v>0.626</v>
          </cell>
          <cell r="J561">
            <v>1</v>
          </cell>
        </row>
        <row r="562">
          <cell r="A562" t="str">
            <v>113130-2</v>
          </cell>
          <cell r="B562" t="str">
            <v>8273</v>
          </cell>
          <cell r="C562" t="str">
            <v>13130</v>
          </cell>
          <cell r="D562">
            <v>2</v>
          </cell>
          <cell r="E562" t="str">
            <v>113130</v>
          </cell>
          <cell r="F562" t="str">
            <v>304993</v>
          </cell>
          <cell r="G562">
            <v>600</v>
          </cell>
          <cell r="H562" t="str">
            <v>GA</v>
          </cell>
          <cell r="I562">
            <v>1</v>
          </cell>
          <cell r="J562">
            <v>1</v>
          </cell>
        </row>
        <row r="563">
          <cell r="A563" t="str">
            <v>113222-1</v>
          </cell>
          <cell r="B563" t="str">
            <v>8273</v>
          </cell>
          <cell r="C563" t="str">
            <v>13222</v>
          </cell>
          <cell r="D563">
            <v>1</v>
          </cell>
          <cell r="E563" t="str">
            <v>113222</v>
          </cell>
          <cell r="F563" t="str">
            <v>300005</v>
          </cell>
          <cell r="G563">
            <v>500.322</v>
          </cell>
          <cell r="H563" t="str">
            <v>LB</v>
          </cell>
          <cell r="I563">
            <v>8.3522999999999996</v>
          </cell>
          <cell r="J563">
            <v>1</v>
          </cell>
        </row>
        <row r="564">
          <cell r="A564" t="str">
            <v>113222-2</v>
          </cell>
          <cell r="B564" t="str">
            <v>8273</v>
          </cell>
          <cell r="C564" t="str">
            <v>13222</v>
          </cell>
          <cell r="D564">
            <v>2</v>
          </cell>
          <cell r="E564" t="str">
            <v>113222</v>
          </cell>
          <cell r="F564" t="str">
            <v>300031</v>
          </cell>
          <cell r="G564">
            <v>500.322</v>
          </cell>
          <cell r="H564" t="str">
            <v>LB</v>
          </cell>
          <cell r="I564">
            <v>3618.0045</v>
          </cell>
          <cell r="J564">
            <v>1</v>
          </cell>
        </row>
        <row r="565">
          <cell r="A565" t="str">
            <v>113222-3</v>
          </cell>
          <cell r="B565" t="str">
            <v>8273</v>
          </cell>
          <cell r="C565" t="str">
            <v>13222</v>
          </cell>
          <cell r="D565">
            <v>3</v>
          </cell>
          <cell r="E565" t="str">
            <v>113222</v>
          </cell>
          <cell r="F565" t="str">
            <v>300034</v>
          </cell>
          <cell r="G565">
            <v>500.322</v>
          </cell>
          <cell r="H565" t="str">
            <v>LB</v>
          </cell>
          <cell r="I565">
            <v>715.66539999999998</v>
          </cell>
          <cell r="J565">
            <v>1</v>
          </cell>
        </row>
        <row r="566">
          <cell r="A566" t="str">
            <v>113222-5</v>
          </cell>
          <cell r="B566" t="str">
            <v>8273</v>
          </cell>
          <cell r="C566" t="str">
            <v>13222</v>
          </cell>
          <cell r="D566">
            <v>5</v>
          </cell>
          <cell r="E566" t="str">
            <v>113222</v>
          </cell>
          <cell r="F566" t="str">
            <v>300059</v>
          </cell>
          <cell r="G566">
            <v>500.322</v>
          </cell>
          <cell r="H566" t="str">
            <v>LB</v>
          </cell>
          <cell r="I566">
            <v>1.0417000000000001</v>
          </cell>
          <cell r="J566">
            <v>1</v>
          </cell>
        </row>
        <row r="567">
          <cell r="A567" t="str">
            <v>113222-6</v>
          </cell>
          <cell r="B567" t="str">
            <v>8273</v>
          </cell>
          <cell r="C567" t="str">
            <v>13222</v>
          </cell>
          <cell r="D567">
            <v>6</v>
          </cell>
          <cell r="E567" t="str">
            <v>113222</v>
          </cell>
          <cell r="F567" t="str">
            <v>300060</v>
          </cell>
          <cell r="G567">
            <v>500.322</v>
          </cell>
          <cell r="H567" t="str">
            <v>LB</v>
          </cell>
          <cell r="I567">
            <v>1.25</v>
          </cell>
          <cell r="J567">
            <v>1</v>
          </cell>
        </row>
        <row r="568">
          <cell r="A568" t="str">
            <v>113222-4</v>
          </cell>
          <cell r="B568" t="str">
            <v>8273</v>
          </cell>
          <cell r="C568" t="str">
            <v>13222</v>
          </cell>
          <cell r="D568">
            <v>4</v>
          </cell>
          <cell r="E568" t="str">
            <v>113222</v>
          </cell>
          <cell r="F568" t="str">
            <v>303893</v>
          </cell>
          <cell r="G568">
            <v>500.322</v>
          </cell>
          <cell r="H568" t="str">
            <v>GA</v>
          </cell>
          <cell r="I568">
            <v>1</v>
          </cell>
          <cell r="J568">
            <v>1</v>
          </cell>
        </row>
        <row r="569">
          <cell r="A569" t="str">
            <v>113223-4</v>
          </cell>
          <cell r="B569" t="str">
            <v>8273</v>
          </cell>
          <cell r="C569" t="str">
            <v>13223</v>
          </cell>
          <cell r="D569">
            <v>4</v>
          </cell>
          <cell r="E569" t="str">
            <v>113223</v>
          </cell>
          <cell r="F569" t="str">
            <v>300005</v>
          </cell>
          <cell r="G569">
            <v>250.161</v>
          </cell>
          <cell r="H569" t="str">
            <v>LB</v>
          </cell>
          <cell r="I569">
            <v>4.83</v>
          </cell>
          <cell r="J569">
            <v>1</v>
          </cell>
        </row>
        <row r="570">
          <cell r="A570" t="str">
            <v>113223-1</v>
          </cell>
          <cell r="B570" t="str">
            <v>8273</v>
          </cell>
          <cell r="C570" t="str">
            <v>13223</v>
          </cell>
          <cell r="D570">
            <v>1</v>
          </cell>
          <cell r="E570" t="str">
            <v>113223</v>
          </cell>
          <cell r="F570" t="str">
            <v>300031</v>
          </cell>
          <cell r="G570">
            <v>250.161</v>
          </cell>
          <cell r="H570" t="str">
            <v>LB</v>
          </cell>
          <cell r="I570">
            <v>1806.0886</v>
          </cell>
          <cell r="J570">
            <v>1</v>
          </cell>
        </row>
        <row r="571">
          <cell r="A571" t="str">
            <v>113223-2</v>
          </cell>
          <cell r="B571" t="str">
            <v>8273</v>
          </cell>
          <cell r="C571" t="str">
            <v>13223</v>
          </cell>
          <cell r="D571">
            <v>2</v>
          </cell>
          <cell r="E571" t="str">
            <v>113223</v>
          </cell>
          <cell r="F571" t="str">
            <v>300034</v>
          </cell>
          <cell r="G571">
            <v>250.161</v>
          </cell>
          <cell r="H571" t="str">
            <v>LB</v>
          </cell>
          <cell r="I571">
            <v>357.90010000000001</v>
          </cell>
          <cell r="J571">
            <v>1</v>
          </cell>
        </row>
        <row r="572">
          <cell r="A572" t="str">
            <v>113223-5</v>
          </cell>
          <cell r="B572" t="str">
            <v>8273</v>
          </cell>
          <cell r="C572" t="str">
            <v>13223</v>
          </cell>
          <cell r="D572">
            <v>5</v>
          </cell>
          <cell r="E572" t="str">
            <v>113223</v>
          </cell>
          <cell r="F572" t="str">
            <v>300060</v>
          </cell>
          <cell r="G572">
            <v>250.161</v>
          </cell>
          <cell r="H572" t="str">
            <v>LB</v>
          </cell>
          <cell r="I572">
            <v>0.625</v>
          </cell>
          <cell r="J572">
            <v>1</v>
          </cell>
        </row>
        <row r="573">
          <cell r="A573" t="str">
            <v>113223-3</v>
          </cell>
          <cell r="B573" t="str">
            <v>8273</v>
          </cell>
          <cell r="C573" t="str">
            <v>13223</v>
          </cell>
          <cell r="D573">
            <v>3</v>
          </cell>
          <cell r="E573" t="str">
            <v>113223</v>
          </cell>
          <cell r="F573" t="str">
            <v>303894</v>
          </cell>
          <cell r="G573">
            <v>250.161</v>
          </cell>
          <cell r="H573" t="str">
            <v>GA</v>
          </cell>
          <cell r="I573">
            <v>1</v>
          </cell>
          <cell r="J573">
            <v>1</v>
          </cell>
        </row>
        <row r="574">
          <cell r="A574" t="str">
            <v>113223-6</v>
          </cell>
          <cell r="B574" t="str">
            <v>8273</v>
          </cell>
          <cell r="C574" t="str">
            <v>13223</v>
          </cell>
          <cell r="D574">
            <v>6</v>
          </cell>
          <cell r="E574" t="str">
            <v>113223</v>
          </cell>
          <cell r="F574" t="str">
            <v>304845</v>
          </cell>
          <cell r="G574">
            <v>250.161</v>
          </cell>
          <cell r="H574" t="str">
            <v>LB</v>
          </cell>
          <cell r="I574">
            <v>3.7850000000000001</v>
          </cell>
          <cell r="J574">
            <v>1</v>
          </cell>
        </row>
        <row r="575">
          <cell r="A575" t="str">
            <v>113224-4</v>
          </cell>
          <cell r="B575" t="str">
            <v>8273</v>
          </cell>
          <cell r="C575" t="str">
            <v>13224</v>
          </cell>
          <cell r="D575">
            <v>4</v>
          </cell>
          <cell r="E575" t="str">
            <v>113224</v>
          </cell>
          <cell r="F575" t="str">
            <v>300005</v>
          </cell>
          <cell r="G575">
            <v>500.00080000000003</v>
          </cell>
          <cell r="H575" t="str">
            <v>LB</v>
          </cell>
          <cell r="I575">
            <v>10.837999999999999</v>
          </cell>
          <cell r="J575">
            <v>1</v>
          </cell>
        </row>
        <row r="576">
          <cell r="A576" t="str">
            <v>113224-1</v>
          </cell>
          <cell r="B576" t="str">
            <v>8273</v>
          </cell>
          <cell r="C576" t="str">
            <v>13224</v>
          </cell>
          <cell r="D576">
            <v>1</v>
          </cell>
          <cell r="E576" t="str">
            <v>113224</v>
          </cell>
          <cell r="F576" t="str">
            <v>300031</v>
          </cell>
          <cell r="G576">
            <v>500.00080000000003</v>
          </cell>
          <cell r="H576" t="str">
            <v>LB</v>
          </cell>
          <cell r="I576">
            <v>3719.1406999999999</v>
          </cell>
          <cell r="J576">
            <v>1</v>
          </cell>
        </row>
        <row r="577">
          <cell r="A577" t="str">
            <v>113224-2</v>
          </cell>
          <cell r="B577" t="str">
            <v>8273</v>
          </cell>
          <cell r="C577" t="str">
            <v>13224</v>
          </cell>
          <cell r="D577">
            <v>2</v>
          </cell>
          <cell r="E577" t="str">
            <v>113224</v>
          </cell>
          <cell r="F577" t="str">
            <v>300034</v>
          </cell>
          <cell r="G577">
            <v>500.00080000000003</v>
          </cell>
          <cell r="H577" t="str">
            <v>LB</v>
          </cell>
          <cell r="I577">
            <v>574.09439999999995</v>
          </cell>
          <cell r="J577">
            <v>1</v>
          </cell>
        </row>
        <row r="578">
          <cell r="A578" t="str">
            <v>113224-3</v>
          </cell>
          <cell r="B578" t="str">
            <v>8273</v>
          </cell>
          <cell r="C578" t="str">
            <v>13224</v>
          </cell>
          <cell r="D578">
            <v>3</v>
          </cell>
          <cell r="E578" t="str">
            <v>113224</v>
          </cell>
          <cell r="F578" t="str">
            <v>300060</v>
          </cell>
          <cell r="G578">
            <v>500.00080000000003</v>
          </cell>
          <cell r="H578" t="str">
            <v>LB</v>
          </cell>
          <cell r="I578">
            <v>1.2505999999999999</v>
          </cell>
          <cell r="J578">
            <v>1</v>
          </cell>
        </row>
        <row r="579">
          <cell r="A579" t="str">
            <v>113224-5</v>
          </cell>
          <cell r="B579" t="str">
            <v>8273</v>
          </cell>
          <cell r="C579" t="str">
            <v>13224</v>
          </cell>
          <cell r="D579">
            <v>5</v>
          </cell>
          <cell r="E579" t="str">
            <v>113224</v>
          </cell>
          <cell r="F579" t="str">
            <v>301353</v>
          </cell>
          <cell r="G579">
            <v>500.00080000000003</v>
          </cell>
          <cell r="H579" t="str">
            <v>LB</v>
          </cell>
          <cell r="I579">
            <v>0.72819999999999996</v>
          </cell>
          <cell r="J579">
            <v>1</v>
          </cell>
        </row>
        <row r="580">
          <cell r="A580" t="str">
            <v>113224-6</v>
          </cell>
          <cell r="B580" t="str">
            <v>8273</v>
          </cell>
          <cell r="C580" t="str">
            <v>13224</v>
          </cell>
          <cell r="D580">
            <v>6</v>
          </cell>
          <cell r="E580" t="str">
            <v>113224</v>
          </cell>
          <cell r="F580" t="str">
            <v>305486</v>
          </cell>
          <cell r="G580">
            <v>500.00080000000003</v>
          </cell>
          <cell r="H580" t="str">
            <v>GA</v>
          </cell>
          <cell r="I580">
            <v>1</v>
          </cell>
          <cell r="J580">
            <v>1</v>
          </cell>
        </row>
        <row r="581">
          <cell r="A581" t="str">
            <v>113225-1</v>
          </cell>
          <cell r="B581" t="str">
            <v>8273</v>
          </cell>
          <cell r="C581" t="str">
            <v>13225</v>
          </cell>
          <cell r="D581">
            <v>1</v>
          </cell>
          <cell r="E581" t="str">
            <v>113225</v>
          </cell>
          <cell r="F581" t="str">
            <v>300031</v>
          </cell>
          <cell r="G581">
            <v>200</v>
          </cell>
          <cell r="H581" t="str">
            <v>LB</v>
          </cell>
          <cell r="I581">
            <v>1495.6369</v>
          </cell>
          <cell r="J581">
            <v>1</v>
          </cell>
        </row>
        <row r="582">
          <cell r="A582" t="str">
            <v>113225-2</v>
          </cell>
          <cell r="B582" t="str">
            <v>8273</v>
          </cell>
          <cell r="C582" t="str">
            <v>13225</v>
          </cell>
          <cell r="D582">
            <v>2</v>
          </cell>
          <cell r="E582" t="str">
            <v>113225</v>
          </cell>
          <cell r="F582" t="str">
            <v>300034</v>
          </cell>
          <cell r="G582">
            <v>200</v>
          </cell>
          <cell r="H582" t="str">
            <v>LB</v>
          </cell>
          <cell r="I582">
            <v>211.95740000000001</v>
          </cell>
          <cell r="J582">
            <v>1</v>
          </cell>
        </row>
        <row r="583">
          <cell r="A583" t="str">
            <v>113225-5</v>
          </cell>
          <cell r="B583" t="str">
            <v>8273</v>
          </cell>
          <cell r="C583" t="str">
            <v>13225</v>
          </cell>
          <cell r="D583">
            <v>5</v>
          </cell>
          <cell r="E583" t="str">
            <v>113225</v>
          </cell>
          <cell r="F583" t="str">
            <v>300060</v>
          </cell>
          <cell r="G583">
            <v>200</v>
          </cell>
          <cell r="H583" t="str">
            <v>LB</v>
          </cell>
          <cell r="I583">
            <v>0.50009999999999999</v>
          </cell>
          <cell r="J583">
            <v>1</v>
          </cell>
        </row>
        <row r="584">
          <cell r="A584" t="str">
            <v>113225-4</v>
          </cell>
          <cell r="B584" t="str">
            <v>8273</v>
          </cell>
          <cell r="C584" t="str">
            <v>13225</v>
          </cell>
          <cell r="D584">
            <v>4</v>
          </cell>
          <cell r="E584" t="str">
            <v>113225</v>
          </cell>
          <cell r="F584" t="str">
            <v>300327</v>
          </cell>
          <cell r="G584">
            <v>200</v>
          </cell>
          <cell r="H584" t="str">
            <v>LB</v>
          </cell>
          <cell r="I584">
            <v>4.6018999999999997</v>
          </cell>
          <cell r="J584">
            <v>1</v>
          </cell>
        </row>
        <row r="585">
          <cell r="A585" t="str">
            <v>113225-6</v>
          </cell>
          <cell r="B585" t="str">
            <v>8273</v>
          </cell>
          <cell r="C585" t="str">
            <v>13225</v>
          </cell>
          <cell r="D585">
            <v>6</v>
          </cell>
          <cell r="E585" t="str">
            <v>113225</v>
          </cell>
          <cell r="F585" t="str">
            <v>301353</v>
          </cell>
          <cell r="G585">
            <v>200</v>
          </cell>
          <cell r="H585" t="str">
            <v>LB</v>
          </cell>
          <cell r="I585">
            <v>0.22670000000000001</v>
          </cell>
          <cell r="J585">
            <v>1</v>
          </cell>
        </row>
        <row r="586">
          <cell r="A586" t="str">
            <v>113225-3</v>
          </cell>
          <cell r="B586" t="str">
            <v>8273</v>
          </cell>
          <cell r="C586" t="str">
            <v>13225</v>
          </cell>
          <cell r="D586">
            <v>3</v>
          </cell>
          <cell r="E586" t="str">
            <v>113225</v>
          </cell>
          <cell r="F586" t="str">
            <v>303973</v>
          </cell>
          <cell r="G586">
            <v>200</v>
          </cell>
          <cell r="H586" t="str">
            <v>GA</v>
          </cell>
          <cell r="I586">
            <v>1</v>
          </cell>
          <cell r="J586">
            <v>1</v>
          </cell>
        </row>
        <row r="587">
          <cell r="A587" t="str">
            <v>119519-1</v>
          </cell>
          <cell r="B587" t="str">
            <v>8273</v>
          </cell>
          <cell r="C587" t="str">
            <v>19519</v>
          </cell>
          <cell r="D587">
            <v>1</v>
          </cell>
          <cell r="E587" t="str">
            <v>119519</v>
          </cell>
          <cell r="F587" t="str">
            <v>202535</v>
          </cell>
          <cell r="G587">
            <v>935.4</v>
          </cell>
          <cell r="H587" t="str">
            <v>GA</v>
          </cell>
          <cell r="I587">
            <v>2</v>
          </cell>
          <cell r="J587">
            <v>1</v>
          </cell>
        </row>
        <row r="588">
          <cell r="A588" t="str">
            <v>119519-2</v>
          </cell>
          <cell r="B588" t="str">
            <v>8273</v>
          </cell>
          <cell r="C588" t="str">
            <v>19519</v>
          </cell>
          <cell r="D588">
            <v>2</v>
          </cell>
          <cell r="E588" t="str">
            <v>119519</v>
          </cell>
          <cell r="F588" t="str">
            <v>300005</v>
          </cell>
          <cell r="G588">
            <v>935.4</v>
          </cell>
          <cell r="H588" t="str">
            <v>LB</v>
          </cell>
          <cell r="I588">
            <v>1.5</v>
          </cell>
          <cell r="J588">
            <v>1</v>
          </cell>
        </row>
        <row r="589">
          <cell r="A589" t="str">
            <v>119519-3</v>
          </cell>
          <cell r="B589" t="str">
            <v>8273</v>
          </cell>
          <cell r="C589" t="str">
            <v>19519</v>
          </cell>
          <cell r="D589">
            <v>3</v>
          </cell>
          <cell r="E589" t="str">
            <v>119519</v>
          </cell>
          <cell r="F589" t="str">
            <v>300031</v>
          </cell>
          <cell r="G589">
            <v>935.4</v>
          </cell>
          <cell r="H589" t="str">
            <v>LB</v>
          </cell>
          <cell r="I589">
            <v>6837.8586999999998</v>
          </cell>
          <cell r="J589">
            <v>1</v>
          </cell>
        </row>
        <row r="590">
          <cell r="A590" t="str">
            <v>119519-4</v>
          </cell>
          <cell r="B590" t="str">
            <v>8273</v>
          </cell>
          <cell r="C590" t="str">
            <v>19519</v>
          </cell>
          <cell r="D590">
            <v>4</v>
          </cell>
          <cell r="E590" t="str">
            <v>119519</v>
          </cell>
          <cell r="F590" t="str">
            <v>300034</v>
          </cell>
          <cell r="G590">
            <v>935.4</v>
          </cell>
          <cell r="H590" t="str">
            <v>LB</v>
          </cell>
          <cell r="I590">
            <v>1254.3910000000001</v>
          </cell>
          <cell r="J590">
            <v>1</v>
          </cell>
        </row>
        <row r="591">
          <cell r="A591" t="str">
            <v>119519-5</v>
          </cell>
          <cell r="B591" t="str">
            <v>8273</v>
          </cell>
          <cell r="C591" t="str">
            <v>19519</v>
          </cell>
          <cell r="D591">
            <v>5</v>
          </cell>
          <cell r="E591" t="str">
            <v>119519</v>
          </cell>
          <cell r="F591" t="str">
            <v>300060</v>
          </cell>
          <cell r="G591">
            <v>935.4</v>
          </cell>
          <cell r="H591" t="str">
            <v>LB</v>
          </cell>
          <cell r="I591">
            <v>3.5</v>
          </cell>
          <cell r="J591">
            <v>1</v>
          </cell>
        </row>
        <row r="592">
          <cell r="A592" t="str">
            <v>999003-1</v>
          </cell>
          <cell r="B592" t="str">
            <v>8273</v>
          </cell>
          <cell r="C592" t="str">
            <v>99003</v>
          </cell>
          <cell r="D592">
            <v>1</v>
          </cell>
          <cell r="E592" t="str">
            <v>999003</v>
          </cell>
          <cell r="F592" t="str">
            <v>999002</v>
          </cell>
          <cell r="G592">
            <v>1</v>
          </cell>
          <cell r="H592" t="str">
            <v>LB</v>
          </cell>
          <cell r="I592">
            <v>1</v>
          </cell>
          <cell r="J592">
            <v>1</v>
          </cell>
        </row>
        <row r="593">
          <cell r="A593" t="str">
            <v>199040-1</v>
          </cell>
          <cell r="B593" t="str">
            <v>8273</v>
          </cell>
          <cell r="C593" t="str">
            <v>99040</v>
          </cell>
          <cell r="D593">
            <v>1</v>
          </cell>
          <cell r="E593" t="str">
            <v>199040</v>
          </cell>
          <cell r="F593" t="str">
            <v>101512</v>
          </cell>
          <cell r="G593">
            <v>211.35</v>
          </cell>
          <cell r="H593" t="str">
            <v>GA</v>
          </cell>
          <cell r="I593">
            <v>84.54</v>
          </cell>
          <cell r="J593">
            <v>1</v>
          </cell>
        </row>
        <row r="594">
          <cell r="A594" t="str">
            <v>199040-2</v>
          </cell>
          <cell r="B594" t="str">
            <v>8273</v>
          </cell>
          <cell r="C594" t="str">
            <v>99040</v>
          </cell>
          <cell r="D594">
            <v>2</v>
          </cell>
          <cell r="E594" t="str">
            <v>199040</v>
          </cell>
          <cell r="F594" t="str">
            <v>101614</v>
          </cell>
          <cell r="G594">
            <v>211.35</v>
          </cell>
          <cell r="H594" t="str">
            <v>GA</v>
          </cell>
          <cell r="I594">
            <v>84.54</v>
          </cell>
          <cell r="J594">
            <v>1</v>
          </cell>
        </row>
        <row r="595">
          <cell r="A595" t="str">
            <v>199040-3</v>
          </cell>
          <cell r="B595" t="str">
            <v>8273</v>
          </cell>
          <cell r="C595" t="str">
            <v>99040</v>
          </cell>
          <cell r="D595">
            <v>3</v>
          </cell>
          <cell r="E595" t="str">
            <v>199040</v>
          </cell>
          <cell r="F595" t="str">
            <v>110811</v>
          </cell>
          <cell r="G595">
            <v>211.35</v>
          </cell>
          <cell r="H595" t="str">
            <v>GA</v>
          </cell>
          <cell r="I595">
            <v>42.27</v>
          </cell>
          <cell r="J595">
            <v>1</v>
          </cell>
        </row>
        <row r="596">
          <cell r="A596" t="str">
            <v>-</v>
          </cell>
        </row>
        <row r="597">
          <cell r="A597" t="str">
            <v>-</v>
          </cell>
        </row>
        <row r="598">
          <cell r="A598" t="str">
            <v>-</v>
          </cell>
        </row>
        <row r="599">
          <cell r="A599" t="str">
            <v>-</v>
          </cell>
        </row>
        <row r="600">
          <cell r="A600" t="str">
            <v>-</v>
          </cell>
        </row>
        <row r="601">
          <cell r="A601" t="str">
            <v>-</v>
          </cell>
        </row>
        <row r="602">
          <cell r="A602" t="str">
            <v>-</v>
          </cell>
        </row>
        <row r="603">
          <cell r="A603" t="str">
            <v>-</v>
          </cell>
        </row>
        <row r="604">
          <cell r="A604" t="str">
            <v>-</v>
          </cell>
        </row>
        <row r="605">
          <cell r="A605" t="str">
            <v>-</v>
          </cell>
        </row>
        <row r="606">
          <cell r="A606" t="str">
            <v>-</v>
          </cell>
        </row>
        <row r="607">
          <cell r="A607" t="str">
            <v>-</v>
          </cell>
        </row>
        <row r="608">
          <cell r="A608" t="str">
            <v>-</v>
          </cell>
        </row>
        <row r="609">
          <cell r="A609" t="str">
            <v>-</v>
          </cell>
        </row>
        <row r="610">
          <cell r="A610" t="str">
            <v>-</v>
          </cell>
        </row>
        <row r="611">
          <cell r="A611" t="str">
            <v>-</v>
          </cell>
        </row>
        <row r="612">
          <cell r="A612" t="str">
            <v>-</v>
          </cell>
        </row>
        <row r="613">
          <cell r="A613" t="str">
            <v>-</v>
          </cell>
        </row>
        <row r="614">
          <cell r="A614" t="str">
            <v>-</v>
          </cell>
        </row>
        <row r="615">
          <cell r="A615" t="str">
            <v>-</v>
          </cell>
        </row>
        <row r="616">
          <cell r="A616" t="str">
            <v>-</v>
          </cell>
        </row>
        <row r="617">
          <cell r="A617" t="str">
            <v>-</v>
          </cell>
        </row>
        <row r="618">
          <cell r="A618" t="str">
            <v>-</v>
          </cell>
        </row>
        <row r="619">
          <cell r="A619" t="str">
            <v>-</v>
          </cell>
        </row>
        <row r="620">
          <cell r="A620" t="str">
            <v>-</v>
          </cell>
        </row>
        <row r="621">
          <cell r="A621" t="str">
            <v>-</v>
          </cell>
        </row>
        <row r="622">
          <cell r="A622" t="str">
            <v>-</v>
          </cell>
        </row>
        <row r="623">
          <cell r="A623" t="str">
            <v>-</v>
          </cell>
        </row>
        <row r="624">
          <cell r="A624" t="str">
            <v>-</v>
          </cell>
        </row>
        <row r="625">
          <cell r="A625" t="str">
            <v>-</v>
          </cell>
        </row>
        <row r="626">
          <cell r="A626" t="str">
            <v>-</v>
          </cell>
        </row>
        <row r="627">
          <cell r="A627" t="str">
            <v>-</v>
          </cell>
        </row>
        <row r="628">
          <cell r="A628" t="str">
            <v>-</v>
          </cell>
        </row>
        <row r="629">
          <cell r="A629" t="str">
            <v>-</v>
          </cell>
        </row>
        <row r="630">
          <cell r="A630" t="str">
            <v>-</v>
          </cell>
        </row>
        <row r="631">
          <cell r="A631" t="str">
            <v>-</v>
          </cell>
        </row>
        <row r="632">
          <cell r="A632" t="str">
            <v>-</v>
          </cell>
        </row>
        <row r="633">
          <cell r="A633" t="str">
            <v>-</v>
          </cell>
        </row>
        <row r="634">
          <cell r="A634" t="str">
            <v>-</v>
          </cell>
        </row>
        <row r="635">
          <cell r="A635" t="str">
            <v>-</v>
          </cell>
        </row>
        <row r="636">
          <cell r="A636" t="str">
            <v>-</v>
          </cell>
        </row>
        <row r="637">
          <cell r="A637" t="str">
            <v>-</v>
          </cell>
        </row>
        <row r="638">
          <cell r="A638" t="str">
            <v>-</v>
          </cell>
        </row>
        <row r="639">
          <cell r="A639" t="str">
            <v>-</v>
          </cell>
        </row>
        <row r="640">
          <cell r="A640" t="str">
            <v>-</v>
          </cell>
        </row>
        <row r="641">
          <cell r="A641" t="str">
            <v>-</v>
          </cell>
        </row>
        <row r="642">
          <cell r="A642" t="str">
            <v>-</v>
          </cell>
        </row>
        <row r="643">
          <cell r="A643" t="str">
            <v>-</v>
          </cell>
        </row>
        <row r="644">
          <cell r="A644" t="str">
            <v>-</v>
          </cell>
        </row>
        <row r="645">
          <cell r="A645" t="str">
            <v>-</v>
          </cell>
        </row>
        <row r="646">
          <cell r="A646" t="str">
            <v>-</v>
          </cell>
        </row>
        <row r="647">
          <cell r="A647" t="str">
            <v>-</v>
          </cell>
        </row>
        <row r="648">
          <cell r="A648" t="str">
            <v>-</v>
          </cell>
        </row>
        <row r="649">
          <cell r="A649" t="str">
            <v>-</v>
          </cell>
        </row>
        <row r="650">
          <cell r="A650" t="str">
            <v>-</v>
          </cell>
        </row>
        <row r="651">
          <cell r="A651" t="str">
            <v>-</v>
          </cell>
        </row>
        <row r="652">
          <cell r="A652" t="str">
            <v>-</v>
          </cell>
        </row>
        <row r="653">
          <cell r="A653" t="str">
            <v>-</v>
          </cell>
        </row>
        <row r="654">
          <cell r="A654" t="str">
            <v>-</v>
          </cell>
        </row>
        <row r="655">
          <cell r="A655" t="str">
            <v>-</v>
          </cell>
        </row>
        <row r="656">
          <cell r="A656" t="str">
            <v>-</v>
          </cell>
        </row>
        <row r="657">
          <cell r="A657" t="str">
            <v>-</v>
          </cell>
        </row>
        <row r="658">
          <cell r="A658" t="str">
            <v>-</v>
          </cell>
        </row>
        <row r="659">
          <cell r="A659" t="str">
            <v>-</v>
          </cell>
        </row>
        <row r="660">
          <cell r="A660" t="str">
            <v>-</v>
          </cell>
        </row>
        <row r="661">
          <cell r="A661" t="str">
            <v>-</v>
          </cell>
        </row>
        <row r="662">
          <cell r="A662" t="str">
            <v>-</v>
          </cell>
        </row>
        <row r="663">
          <cell r="A663" t="str">
            <v>-</v>
          </cell>
        </row>
        <row r="664">
          <cell r="A664" t="str">
            <v>-</v>
          </cell>
        </row>
        <row r="665">
          <cell r="A665" t="str">
            <v>-</v>
          </cell>
        </row>
        <row r="666">
          <cell r="A666" t="str">
            <v>-</v>
          </cell>
        </row>
        <row r="667">
          <cell r="A667" t="str">
            <v>-</v>
          </cell>
        </row>
        <row r="668">
          <cell r="A668" t="str">
            <v>-</v>
          </cell>
        </row>
        <row r="669">
          <cell r="A669" t="str">
            <v>-</v>
          </cell>
        </row>
        <row r="670">
          <cell r="A670" t="str">
            <v>-</v>
          </cell>
        </row>
        <row r="671">
          <cell r="A671" t="str">
            <v>-</v>
          </cell>
        </row>
        <row r="672">
          <cell r="A672" t="str">
            <v>-</v>
          </cell>
        </row>
        <row r="673">
          <cell r="A673" t="str">
            <v>-</v>
          </cell>
        </row>
        <row r="674">
          <cell r="A674" t="str">
            <v>-</v>
          </cell>
        </row>
        <row r="675">
          <cell r="A675" t="str">
            <v>-</v>
          </cell>
        </row>
        <row r="676">
          <cell r="A676" t="str">
            <v>-</v>
          </cell>
        </row>
        <row r="677">
          <cell r="A677" t="str">
            <v>-</v>
          </cell>
        </row>
        <row r="678">
          <cell r="A678" t="str">
            <v>-</v>
          </cell>
        </row>
        <row r="679">
          <cell r="A679" t="str">
            <v>-</v>
          </cell>
        </row>
        <row r="680">
          <cell r="A680" t="str">
            <v>-</v>
          </cell>
        </row>
        <row r="681">
          <cell r="A681" t="str">
            <v>-</v>
          </cell>
        </row>
        <row r="682">
          <cell r="A682" t="str">
            <v>-</v>
          </cell>
        </row>
        <row r="683">
          <cell r="A683" t="str">
            <v>-</v>
          </cell>
        </row>
        <row r="684">
          <cell r="A684" t="str">
            <v>-</v>
          </cell>
        </row>
        <row r="685">
          <cell r="A685" t="str">
            <v>-</v>
          </cell>
        </row>
        <row r="686">
          <cell r="A686" t="str">
            <v>-</v>
          </cell>
        </row>
        <row r="687">
          <cell r="A687" t="str">
            <v>-</v>
          </cell>
        </row>
        <row r="688">
          <cell r="A688" t="str">
            <v>-</v>
          </cell>
        </row>
        <row r="689">
          <cell r="A689" t="str">
            <v>-</v>
          </cell>
        </row>
        <row r="690">
          <cell r="A690" t="str">
            <v>-</v>
          </cell>
        </row>
        <row r="691">
          <cell r="A691" t="str">
            <v>-</v>
          </cell>
        </row>
        <row r="692">
          <cell r="A692" t="str">
            <v>-</v>
          </cell>
        </row>
        <row r="693">
          <cell r="A693" t="str">
            <v>-</v>
          </cell>
        </row>
        <row r="694">
          <cell r="A694" t="str">
            <v>-</v>
          </cell>
        </row>
        <row r="695">
          <cell r="A695" t="str">
            <v>-</v>
          </cell>
        </row>
        <row r="696">
          <cell r="A696" t="str">
            <v>-</v>
          </cell>
        </row>
        <row r="697">
          <cell r="A697" t="str">
            <v>-</v>
          </cell>
        </row>
        <row r="698">
          <cell r="A698" t="str">
            <v>-</v>
          </cell>
        </row>
        <row r="699">
          <cell r="A699" t="str">
            <v>-</v>
          </cell>
        </row>
        <row r="700">
          <cell r="A700" t="str">
            <v>-</v>
          </cell>
        </row>
        <row r="701">
          <cell r="A701" t="str">
            <v>-</v>
          </cell>
        </row>
        <row r="702">
          <cell r="A702" t="str">
            <v>-</v>
          </cell>
        </row>
        <row r="703">
          <cell r="A703" t="str">
            <v>-</v>
          </cell>
        </row>
        <row r="704">
          <cell r="A704" t="str">
            <v>-</v>
          </cell>
        </row>
        <row r="705">
          <cell r="A705" t="str">
            <v>-</v>
          </cell>
        </row>
        <row r="706">
          <cell r="A706" t="str">
            <v>-</v>
          </cell>
        </row>
        <row r="707">
          <cell r="A707" t="str">
            <v>-</v>
          </cell>
        </row>
        <row r="708">
          <cell r="A708" t="str">
            <v>-</v>
          </cell>
        </row>
        <row r="709">
          <cell r="A709" t="str">
            <v>-</v>
          </cell>
        </row>
        <row r="710">
          <cell r="A710" t="str">
            <v>-</v>
          </cell>
        </row>
        <row r="711">
          <cell r="A711" t="str">
            <v>-</v>
          </cell>
        </row>
        <row r="712">
          <cell r="A712" t="str">
            <v>-</v>
          </cell>
        </row>
        <row r="713">
          <cell r="A713" t="str">
            <v>-</v>
          </cell>
        </row>
        <row r="714">
          <cell r="A714" t="str">
            <v>-</v>
          </cell>
        </row>
        <row r="715">
          <cell r="A715" t="str">
            <v>-</v>
          </cell>
        </row>
        <row r="716">
          <cell r="A716" t="str">
            <v>-</v>
          </cell>
        </row>
        <row r="717">
          <cell r="A717" t="str">
            <v>-</v>
          </cell>
        </row>
        <row r="718">
          <cell r="A718" t="str">
            <v>-</v>
          </cell>
        </row>
        <row r="719">
          <cell r="A719" t="str">
            <v>-</v>
          </cell>
        </row>
        <row r="720">
          <cell r="A720" t="str">
            <v>-</v>
          </cell>
        </row>
        <row r="721">
          <cell r="A721" t="str">
            <v>-</v>
          </cell>
        </row>
        <row r="722">
          <cell r="A722" t="str">
            <v>-</v>
          </cell>
        </row>
        <row r="723">
          <cell r="A723" t="str">
            <v>-</v>
          </cell>
        </row>
        <row r="724">
          <cell r="A724" t="str">
            <v>-</v>
          </cell>
        </row>
        <row r="725">
          <cell r="A725" t="str">
            <v>-</v>
          </cell>
        </row>
        <row r="726">
          <cell r="A726" t="str">
            <v>-</v>
          </cell>
        </row>
        <row r="727">
          <cell r="A727" t="str">
            <v>-</v>
          </cell>
        </row>
        <row r="728">
          <cell r="A728" t="str">
            <v>-</v>
          </cell>
        </row>
        <row r="729">
          <cell r="A729" t="str">
            <v>-</v>
          </cell>
        </row>
        <row r="730">
          <cell r="A730" t="str">
            <v>-</v>
          </cell>
        </row>
        <row r="731">
          <cell r="A731" t="str">
            <v>-</v>
          </cell>
        </row>
        <row r="732">
          <cell r="A732" t="str">
            <v>-</v>
          </cell>
        </row>
        <row r="733">
          <cell r="A733" t="str">
            <v>-</v>
          </cell>
        </row>
        <row r="734">
          <cell r="A734" t="str">
            <v>-</v>
          </cell>
        </row>
        <row r="735">
          <cell r="A735" t="str">
            <v>-</v>
          </cell>
        </row>
        <row r="736">
          <cell r="A736" t="str">
            <v>-</v>
          </cell>
        </row>
        <row r="737">
          <cell r="A737" t="str">
            <v>-</v>
          </cell>
        </row>
        <row r="738">
          <cell r="A738" t="str">
            <v>-</v>
          </cell>
        </row>
        <row r="739">
          <cell r="A739" t="str">
            <v>-</v>
          </cell>
        </row>
        <row r="740">
          <cell r="A740" t="str">
            <v>-</v>
          </cell>
        </row>
        <row r="741">
          <cell r="A741" t="str">
            <v>-</v>
          </cell>
        </row>
        <row r="742">
          <cell r="A742" t="str">
            <v>-</v>
          </cell>
        </row>
        <row r="743">
          <cell r="A743" t="str">
            <v>-</v>
          </cell>
        </row>
        <row r="744">
          <cell r="A744" t="str">
            <v>-</v>
          </cell>
        </row>
        <row r="745">
          <cell r="A745" t="str">
            <v>-</v>
          </cell>
        </row>
        <row r="746">
          <cell r="A746" t="str">
            <v>-</v>
          </cell>
        </row>
        <row r="747">
          <cell r="A747" t="str">
            <v>-</v>
          </cell>
        </row>
        <row r="748">
          <cell r="A748" t="str">
            <v>-</v>
          </cell>
        </row>
        <row r="749">
          <cell r="A749" t="str">
            <v>-</v>
          </cell>
        </row>
        <row r="750">
          <cell r="A750" t="str">
            <v>-</v>
          </cell>
        </row>
        <row r="751">
          <cell r="A751" t="str">
            <v>-</v>
          </cell>
        </row>
        <row r="752">
          <cell r="A752" t="str">
            <v>-</v>
          </cell>
        </row>
        <row r="753">
          <cell r="A753" t="str">
            <v>-</v>
          </cell>
        </row>
        <row r="754">
          <cell r="A754" t="str">
            <v>-</v>
          </cell>
        </row>
        <row r="755">
          <cell r="A755" t="str">
            <v>-</v>
          </cell>
        </row>
        <row r="756">
          <cell r="A756" t="str">
            <v>-</v>
          </cell>
        </row>
        <row r="757">
          <cell r="A757" t="str">
            <v>-</v>
          </cell>
        </row>
        <row r="758">
          <cell r="A758" t="str">
            <v>-</v>
          </cell>
        </row>
        <row r="759">
          <cell r="A759" t="str">
            <v>-</v>
          </cell>
        </row>
        <row r="760">
          <cell r="A760" t="str">
            <v>-</v>
          </cell>
        </row>
        <row r="761">
          <cell r="A761" t="str">
            <v>-</v>
          </cell>
        </row>
        <row r="762">
          <cell r="A762" t="str">
            <v>-</v>
          </cell>
        </row>
        <row r="763">
          <cell r="A763" t="str">
            <v>-</v>
          </cell>
        </row>
        <row r="764">
          <cell r="A764" t="str">
            <v>-</v>
          </cell>
        </row>
        <row r="765">
          <cell r="A765" t="str">
            <v>-</v>
          </cell>
        </row>
        <row r="766">
          <cell r="A766" t="str">
            <v>-</v>
          </cell>
        </row>
        <row r="767">
          <cell r="A767" t="str">
            <v>-</v>
          </cell>
        </row>
        <row r="768">
          <cell r="A768" t="str">
            <v>-</v>
          </cell>
        </row>
        <row r="769">
          <cell r="A769" t="str">
            <v>-</v>
          </cell>
        </row>
        <row r="770">
          <cell r="A770" t="str">
            <v>-</v>
          </cell>
        </row>
        <row r="771">
          <cell r="A771" t="str">
            <v>-</v>
          </cell>
        </row>
        <row r="772">
          <cell r="A772" t="str">
            <v>-</v>
          </cell>
        </row>
        <row r="773">
          <cell r="A773" t="str">
            <v>-</v>
          </cell>
        </row>
        <row r="774">
          <cell r="A774" t="str">
            <v>-</v>
          </cell>
        </row>
        <row r="775">
          <cell r="A775" t="str">
            <v>-</v>
          </cell>
        </row>
        <row r="776">
          <cell r="A776" t="str">
            <v>-</v>
          </cell>
        </row>
        <row r="777">
          <cell r="A777" t="str">
            <v>-</v>
          </cell>
        </row>
        <row r="778">
          <cell r="A778" t="str">
            <v>-</v>
          </cell>
        </row>
        <row r="779">
          <cell r="A779" t="str">
            <v>-</v>
          </cell>
        </row>
        <row r="780">
          <cell r="A780" t="str">
            <v>-</v>
          </cell>
        </row>
        <row r="781">
          <cell r="A781" t="str">
            <v>-</v>
          </cell>
        </row>
        <row r="782">
          <cell r="A782" t="str">
            <v>-</v>
          </cell>
        </row>
        <row r="783">
          <cell r="A783" t="str">
            <v>-</v>
          </cell>
        </row>
        <row r="784">
          <cell r="A784" t="str">
            <v>-</v>
          </cell>
        </row>
        <row r="785">
          <cell r="A785" t="str">
            <v>-</v>
          </cell>
        </row>
        <row r="786">
          <cell r="A786" t="str">
            <v>-</v>
          </cell>
        </row>
        <row r="787">
          <cell r="A787" t="str">
            <v>-</v>
          </cell>
        </row>
        <row r="788">
          <cell r="A788" t="str">
            <v>-</v>
          </cell>
        </row>
        <row r="789">
          <cell r="A789" t="str">
            <v>-</v>
          </cell>
        </row>
        <row r="790">
          <cell r="A790" t="str">
            <v>-</v>
          </cell>
        </row>
        <row r="791">
          <cell r="A791" t="str">
            <v>-</v>
          </cell>
        </row>
        <row r="792">
          <cell r="A792" t="str">
            <v>-</v>
          </cell>
        </row>
        <row r="793">
          <cell r="A793" t="str">
            <v>-</v>
          </cell>
        </row>
        <row r="794">
          <cell r="A794" t="str">
            <v>-</v>
          </cell>
        </row>
        <row r="795">
          <cell r="A795" t="str">
            <v>-</v>
          </cell>
        </row>
        <row r="796">
          <cell r="A796" t="str">
            <v>-</v>
          </cell>
        </row>
        <row r="797">
          <cell r="A797" t="str">
            <v>-</v>
          </cell>
        </row>
        <row r="798">
          <cell r="A798" t="str">
            <v>-</v>
          </cell>
        </row>
        <row r="799">
          <cell r="A799" t="str">
            <v>-</v>
          </cell>
        </row>
        <row r="800">
          <cell r="A800" t="str">
            <v>-</v>
          </cell>
        </row>
        <row r="801">
          <cell r="A801" t="str">
            <v>-</v>
          </cell>
        </row>
        <row r="802">
          <cell r="A802" t="str">
            <v>-</v>
          </cell>
        </row>
        <row r="803">
          <cell r="A803" t="str">
            <v>-</v>
          </cell>
        </row>
        <row r="804">
          <cell r="A804" t="str">
            <v>-</v>
          </cell>
        </row>
        <row r="805">
          <cell r="A805" t="str">
            <v>-</v>
          </cell>
        </row>
        <row r="806">
          <cell r="A806" t="str">
            <v>-</v>
          </cell>
        </row>
        <row r="807">
          <cell r="A807" t="str">
            <v>-</v>
          </cell>
        </row>
        <row r="808">
          <cell r="A808" t="str">
            <v>-</v>
          </cell>
        </row>
        <row r="809">
          <cell r="A809" t="str">
            <v>-</v>
          </cell>
        </row>
        <row r="810">
          <cell r="A810" t="str">
            <v>-</v>
          </cell>
        </row>
        <row r="811">
          <cell r="A811" t="str">
            <v>-</v>
          </cell>
        </row>
        <row r="812">
          <cell r="A812" t="str">
            <v>-</v>
          </cell>
        </row>
        <row r="813">
          <cell r="A813" t="str">
            <v>-</v>
          </cell>
        </row>
        <row r="814">
          <cell r="A814" t="str">
            <v>-</v>
          </cell>
        </row>
        <row r="815">
          <cell r="A815" t="str">
            <v>-</v>
          </cell>
        </row>
        <row r="816">
          <cell r="A816" t="str">
            <v>-</v>
          </cell>
        </row>
        <row r="817">
          <cell r="A817" t="str">
            <v>-</v>
          </cell>
        </row>
        <row r="818">
          <cell r="A818" t="str">
            <v>-</v>
          </cell>
        </row>
        <row r="819">
          <cell r="A819" t="str">
            <v>-</v>
          </cell>
        </row>
        <row r="820">
          <cell r="A820" t="str">
            <v>-</v>
          </cell>
        </row>
        <row r="821">
          <cell r="A821" t="str">
            <v>-</v>
          </cell>
        </row>
        <row r="822">
          <cell r="A822" t="str">
            <v>-</v>
          </cell>
        </row>
        <row r="823">
          <cell r="A823" t="str">
            <v>-</v>
          </cell>
        </row>
        <row r="824">
          <cell r="A824" t="str">
            <v>-</v>
          </cell>
        </row>
        <row r="825">
          <cell r="A825" t="str">
            <v>-</v>
          </cell>
        </row>
        <row r="826">
          <cell r="A826" t="str">
            <v>-</v>
          </cell>
        </row>
        <row r="827">
          <cell r="A827" t="str">
            <v>-</v>
          </cell>
        </row>
        <row r="828">
          <cell r="A828" t="str">
            <v>-</v>
          </cell>
        </row>
        <row r="829">
          <cell r="A829" t="str">
            <v>-</v>
          </cell>
        </row>
        <row r="830">
          <cell r="A830" t="str">
            <v>-</v>
          </cell>
        </row>
        <row r="831">
          <cell r="A831" t="str">
            <v>-</v>
          </cell>
        </row>
        <row r="832">
          <cell r="A832" t="str">
            <v>-</v>
          </cell>
        </row>
        <row r="833">
          <cell r="A833" t="str">
            <v>-</v>
          </cell>
        </row>
        <row r="834">
          <cell r="A834" t="str">
            <v>-</v>
          </cell>
        </row>
        <row r="835">
          <cell r="A835" t="str">
            <v>-</v>
          </cell>
        </row>
        <row r="836">
          <cell r="A836" t="str">
            <v>-</v>
          </cell>
        </row>
        <row r="837">
          <cell r="A837" t="str">
            <v>-</v>
          </cell>
        </row>
        <row r="838">
          <cell r="A838" t="str">
            <v>-</v>
          </cell>
        </row>
        <row r="839">
          <cell r="A839" t="str">
            <v>-</v>
          </cell>
        </row>
        <row r="840">
          <cell r="A840" t="str">
            <v>-</v>
          </cell>
        </row>
        <row r="841">
          <cell r="A841" t="str">
            <v>-</v>
          </cell>
        </row>
        <row r="842">
          <cell r="A842" t="str">
            <v>-</v>
          </cell>
        </row>
        <row r="843">
          <cell r="A843" t="str">
            <v>-</v>
          </cell>
        </row>
        <row r="844">
          <cell r="A844" t="str">
            <v>-</v>
          </cell>
        </row>
        <row r="845">
          <cell r="A845" t="str">
            <v>-</v>
          </cell>
        </row>
        <row r="846">
          <cell r="A846" t="str">
            <v>-</v>
          </cell>
        </row>
        <row r="847">
          <cell r="A847" t="str">
            <v>-</v>
          </cell>
        </row>
        <row r="848">
          <cell r="A848" t="str">
            <v>-</v>
          </cell>
        </row>
        <row r="849">
          <cell r="A849" t="str">
            <v>-</v>
          </cell>
        </row>
        <row r="850">
          <cell r="A850" t="str">
            <v>-</v>
          </cell>
        </row>
        <row r="851">
          <cell r="A851" t="str">
            <v>-</v>
          </cell>
        </row>
        <row r="852">
          <cell r="A852" t="str">
            <v>-</v>
          </cell>
        </row>
        <row r="853">
          <cell r="A853" t="str">
            <v>-</v>
          </cell>
        </row>
        <row r="854">
          <cell r="A854" t="str">
            <v>-</v>
          </cell>
        </row>
        <row r="855">
          <cell r="A855" t="str">
            <v>-</v>
          </cell>
        </row>
        <row r="856">
          <cell r="A856" t="str">
            <v>-</v>
          </cell>
        </row>
        <row r="857">
          <cell r="A857" t="str">
            <v>-</v>
          </cell>
        </row>
        <row r="858">
          <cell r="A858" t="str">
            <v>-</v>
          </cell>
        </row>
        <row r="859">
          <cell r="A859" t="str">
            <v>-</v>
          </cell>
        </row>
        <row r="860">
          <cell r="A860" t="str">
            <v>-</v>
          </cell>
        </row>
        <row r="861">
          <cell r="A861" t="str">
            <v>-</v>
          </cell>
        </row>
        <row r="862">
          <cell r="A862" t="str">
            <v>-</v>
          </cell>
        </row>
        <row r="863">
          <cell r="A863" t="str">
            <v>-</v>
          </cell>
        </row>
        <row r="864">
          <cell r="A864" t="str">
            <v>-</v>
          </cell>
        </row>
        <row r="865">
          <cell r="A865" t="str">
            <v>-</v>
          </cell>
        </row>
        <row r="866">
          <cell r="A866" t="str">
            <v>-</v>
          </cell>
        </row>
        <row r="867">
          <cell r="A867" t="str">
            <v>-</v>
          </cell>
        </row>
        <row r="868">
          <cell r="A868" t="str">
            <v>-</v>
          </cell>
        </row>
        <row r="869">
          <cell r="A869" t="str">
            <v>-</v>
          </cell>
        </row>
        <row r="870">
          <cell r="A870" t="str">
            <v>-</v>
          </cell>
        </row>
        <row r="871">
          <cell r="A871" t="str">
            <v>-</v>
          </cell>
        </row>
        <row r="872">
          <cell r="A872" t="str">
            <v>-</v>
          </cell>
        </row>
        <row r="873">
          <cell r="A873" t="str">
            <v>-</v>
          </cell>
        </row>
        <row r="874">
          <cell r="A874" t="str">
            <v>-</v>
          </cell>
        </row>
        <row r="875">
          <cell r="A875" t="str">
            <v>-</v>
          </cell>
        </row>
        <row r="876">
          <cell r="A876" t="str">
            <v>-</v>
          </cell>
        </row>
        <row r="877">
          <cell r="A877" t="str">
            <v>-</v>
          </cell>
        </row>
        <row r="878">
          <cell r="A878" t="str">
            <v>-</v>
          </cell>
        </row>
        <row r="879">
          <cell r="A879" t="str">
            <v>-</v>
          </cell>
        </row>
        <row r="880">
          <cell r="A880" t="str">
            <v>-</v>
          </cell>
        </row>
        <row r="881">
          <cell r="A881" t="str">
            <v>-</v>
          </cell>
        </row>
        <row r="882">
          <cell r="A882" t="str">
            <v>-</v>
          </cell>
        </row>
        <row r="883">
          <cell r="A883" t="str">
            <v>-</v>
          </cell>
        </row>
        <row r="884">
          <cell r="A884" t="str">
            <v>-</v>
          </cell>
        </row>
        <row r="885">
          <cell r="A885" t="str">
            <v>-</v>
          </cell>
        </row>
        <row r="886">
          <cell r="A886" t="str">
            <v>-</v>
          </cell>
        </row>
        <row r="887">
          <cell r="A887" t="str">
            <v>-</v>
          </cell>
        </row>
        <row r="888">
          <cell r="A888" t="str">
            <v>-</v>
          </cell>
        </row>
        <row r="889">
          <cell r="A889" t="str">
            <v>-</v>
          </cell>
        </row>
        <row r="890">
          <cell r="A890" t="str">
            <v>-</v>
          </cell>
        </row>
        <row r="891">
          <cell r="A891" t="str">
            <v>-</v>
          </cell>
        </row>
        <row r="892">
          <cell r="A892" t="str">
            <v>-</v>
          </cell>
        </row>
        <row r="893">
          <cell r="A893" t="str">
            <v>-</v>
          </cell>
        </row>
        <row r="894">
          <cell r="A894" t="str">
            <v>-</v>
          </cell>
        </row>
        <row r="895">
          <cell r="A895" t="str">
            <v>-</v>
          </cell>
        </row>
        <row r="896">
          <cell r="A896" t="str">
            <v>-</v>
          </cell>
        </row>
        <row r="897">
          <cell r="A897" t="str">
            <v>-</v>
          </cell>
        </row>
        <row r="898">
          <cell r="A898" t="str">
            <v>-</v>
          </cell>
        </row>
        <row r="899">
          <cell r="A899" t="str">
            <v>-</v>
          </cell>
        </row>
        <row r="900">
          <cell r="A900" t="str">
            <v>-</v>
          </cell>
        </row>
        <row r="901">
          <cell r="A901" t="str">
            <v>-</v>
          </cell>
        </row>
        <row r="902">
          <cell r="A902" t="str">
            <v>-</v>
          </cell>
        </row>
        <row r="903">
          <cell r="A903" t="str">
            <v>-</v>
          </cell>
        </row>
        <row r="904">
          <cell r="A904" t="str">
            <v>-</v>
          </cell>
        </row>
        <row r="905">
          <cell r="A905" t="str">
            <v>-</v>
          </cell>
        </row>
        <row r="906">
          <cell r="A906" t="str">
            <v>-</v>
          </cell>
        </row>
        <row r="907">
          <cell r="A907" t="str">
            <v>-</v>
          </cell>
        </row>
        <row r="908">
          <cell r="A908" t="str">
            <v>-</v>
          </cell>
        </row>
        <row r="909">
          <cell r="A909" t="str">
            <v>-</v>
          </cell>
        </row>
        <row r="910">
          <cell r="A910" t="str">
            <v>-</v>
          </cell>
        </row>
        <row r="911">
          <cell r="A911" t="str">
            <v>-</v>
          </cell>
        </row>
        <row r="912">
          <cell r="A912" t="str">
            <v>-</v>
          </cell>
        </row>
        <row r="913">
          <cell r="A913" t="str">
            <v>-</v>
          </cell>
        </row>
        <row r="914">
          <cell r="A914" t="str">
            <v>-</v>
          </cell>
        </row>
        <row r="915">
          <cell r="A915" t="str">
            <v>-</v>
          </cell>
        </row>
        <row r="916">
          <cell r="A916" t="str">
            <v>-</v>
          </cell>
        </row>
        <row r="917">
          <cell r="A917" t="str">
            <v>-</v>
          </cell>
        </row>
        <row r="918">
          <cell r="A918" t="str">
            <v>-</v>
          </cell>
        </row>
        <row r="919">
          <cell r="A919" t="str">
            <v>-</v>
          </cell>
        </row>
        <row r="920">
          <cell r="A920" t="str">
            <v>-</v>
          </cell>
        </row>
        <row r="921">
          <cell r="A921" t="str">
            <v>-</v>
          </cell>
        </row>
        <row r="922">
          <cell r="A922" t="str">
            <v>-</v>
          </cell>
        </row>
        <row r="923">
          <cell r="A923" t="str">
            <v>-</v>
          </cell>
        </row>
        <row r="924">
          <cell r="A924" t="str">
            <v>-</v>
          </cell>
        </row>
        <row r="925">
          <cell r="A925" t="str">
            <v>-</v>
          </cell>
        </row>
        <row r="926">
          <cell r="A926" t="str">
            <v>-</v>
          </cell>
        </row>
        <row r="927">
          <cell r="A927" t="str">
            <v>-</v>
          </cell>
        </row>
        <row r="928">
          <cell r="A928" t="str">
            <v>-</v>
          </cell>
        </row>
        <row r="929">
          <cell r="A929" t="str">
            <v>-</v>
          </cell>
        </row>
        <row r="930">
          <cell r="A930" t="str">
            <v>-</v>
          </cell>
        </row>
        <row r="931">
          <cell r="A931" t="str">
            <v>-</v>
          </cell>
        </row>
        <row r="932">
          <cell r="A932" t="str">
            <v>-</v>
          </cell>
        </row>
        <row r="933">
          <cell r="A933" t="str">
            <v>-</v>
          </cell>
        </row>
        <row r="934">
          <cell r="A934" t="str">
            <v>-</v>
          </cell>
        </row>
        <row r="935">
          <cell r="A935" t="str">
            <v>-</v>
          </cell>
        </row>
        <row r="936">
          <cell r="A936" t="str">
            <v>-</v>
          </cell>
        </row>
        <row r="937">
          <cell r="A937" t="str">
            <v>-</v>
          </cell>
        </row>
        <row r="938">
          <cell r="A938" t="str">
            <v>-</v>
          </cell>
        </row>
        <row r="939">
          <cell r="A939" t="str">
            <v>-</v>
          </cell>
        </row>
        <row r="940">
          <cell r="A940" t="str">
            <v>-</v>
          </cell>
        </row>
        <row r="941">
          <cell r="A941" t="str">
            <v>-</v>
          </cell>
        </row>
        <row r="942">
          <cell r="A942" t="str">
            <v>-</v>
          </cell>
        </row>
        <row r="943">
          <cell r="A943" t="str">
            <v>-</v>
          </cell>
        </row>
        <row r="944">
          <cell r="A944" t="str">
            <v>-</v>
          </cell>
        </row>
        <row r="945">
          <cell r="A945" t="str">
            <v>-</v>
          </cell>
        </row>
        <row r="946">
          <cell r="A946" t="str">
            <v>-</v>
          </cell>
        </row>
        <row r="947">
          <cell r="A947" t="str">
            <v>-</v>
          </cell>
        </row>
        <row r="948">
          <cell r="A948" t="str">
            <v>-</v>
          </cell>
        </row>
        <row r="949">
          <cell r="A949" t="str">
            <v>-</v>
          </cell>
        </row>
        <row r="950">
          <cell r="A950" t="str">
            <v>-</v>
          </cell>
        </row>
        <row r="951">
          <cell r="A951" t="str">
            <v>-</v>
          </cell>
        </row>
        <row r="952">
          <cell r="A952" t="str">
            <v>-</v>
          </cell>
        </row>
        <row r="953">
          <cell r="A953" t="str">
            <v>-</v>
          </cell>
        </row>
        <row r="954">
          <cell r="A954" t="str">
            <v>-</v>
          </cell>
        </row>
        <row r="955">
          <cell r="A955" t="str">
            <v>-</v>
          </cell>
        </row>
        <row r="956">
          <cell r="A956" t="str">
            <v>-</v>
          </cell>
        </row>
        <row r="957">
          <cell r="A957" t="str">
            <v>-</v>
          </cell>
        </row>
        <row r="958">
          <cell r="A958" t="str">
            <v>-</v>
          </cell>
        </row>
        <row r="959">
          <cell r="A959" t="str">
            <v>-</v>
          </cell>
        </row>
        <row r="960">
          <cell r="A960" t="str">
            <v>-</v>
          </cell>
        </row>
        <row r="961">
          <cell r="A961" t="str">
            <v>-</v>
          </cell>
        </row>
        <row r="962">
          <cell r="A962" t="str">
            <v>-</v>
          </cell>
        </row>
        <row r="963">
          <cell r="A963" t="str">
            <v>-</v>
          </cell>
        </row>
        <row r="964">
          <cell r="A964" t="str">
            <v>-</v>
          </cell>
        </row>
        <row r="965">
          <cell r="A965" t="str">
            <v>-</v>
          </cell>
        </row>
        <row r="966">
          <cell r="A966" t="str">
            <v>-</v>
          </cell>
        </row>
        <row r="967">
          <cell r="A967" t="str">
            <v>-</v>
          </cell>
        </row>
        <row r="968">
          <cell r="A968" t="str">
            <v>-</v>
          </cell>
        </row>
        <row r="969">
          <cell r="A969" t="str">
            <v>-</v>
          </cell>
        </row>
        <row r="970">
          <cell r="A970" t="str">
            <v>-</v>
          </cell>
        </row>
        <row r="971">
          <cell r="A971" t="str">
            <v>-</v>
          </cell>
        </row>
        <row r="972">
          <cell r="A972" t="str">
            <v>-</v>
          </cell>
        </row>
        <row r="973">
          <cell r="A973" t="str">
            <v>-</v>
          </cell>
        </row>
        <row r="974">
          <cell r="A974" t="str">
            <v>-</v>
          </cell>
        </row>
        <row r="975">
          <cell r="A975" t="str">
            <v>-</v>
          </cell>
        </row>
        <row r="976">
          <cell r="A976" t="str">
            <v>-</v>
          </cell>
        </row>
        <row r="977">
          <cell r="A977" t="str">
            <v>-</v>
          </cell>
        </row>
        <row r="978">
          <cell r="A978" t="str">
            <v>-</v>
          </cell>
        </row>
        <row r="979">
          <cell r="A979" t="str">
            <v>-</v>
          </cell>
        </row>
        <row r="980">
          <cell r="A980" t="str">
            <v>-</v>
          </cell>
        </row>
        <row r="981">
          <cell r="A981" t="str">
            <v>-</v>
          </cell>
        </row>
        <row r="982">
          <cell r="A982" t="str">
            <v>-</v>
          </cell>
        </row>
        <row r="983">
          <cell r="A983" t="str">
            <v>-</v>
          </cell>
        </row>
        <row r="984">
          <cell r="A984" t="str">
            <v>-</v>
          </cell>
        </row>
        <row r="985">
          <cell r="A985" t="str">
            <v>-</v>
          </cell>
        </row>
        <row r="986">
          <cell r="A986" t="str">
            <v>-</v>
          </cell>
        </row>
        <row r="987">
          <cell r="A987" t="str">
            <v>-</v>
          </cell>
        </row>
        <row r="988">
          <cell r="A988" t="str">
            <v>-</v>
          </cell>
        </row>
        <row r="989">
          <cell r="A989" t="str">
            <v>-</v>
          </cell>
        </row>
        <row r="990">
          <cell r="A990" t="str">
            <v>-</v>
          </cell>
        </row>
        <row r="991">
          <cell r="A991" t="str">
            <v>-</v>
          </cell>
        </row>
        <row r="992">
          <cell r="A992" t="str">
            <v>-</v>
          </cell>
        </row>
        <row r="993">
          <cell r="A993" t="str">
            <v>-</v>
          </cell>
        </row>
        <row r="994">
          <cell r="A994" t="str">
            <v>-</v>
          </cell>
        </row>
        <row r="995">
          <cell r="A995" t="str">
            <v>-</v>
          </cell>
        </row>
        <row r="996">
          <cell r="A996" t="str">
            <v>-</v>
          </cell>
        </row>
        <row r="997">
          <cell r="A997" t="str">
            <v>-</v>
          </cell>
        </row>
        <row r="998">
          <cell r="A998" t="str">
            <v>-</v>
          </cell>
        </row>
        <row r="999">
          <cell r="A999" t="str">
            <v>-</v>
          </cell>
        </row>
        <row r="1000">
          <cell r="A1000" t="str">
            <v>-</v>
          </cell>
        </row>
        <row r="1001">
          <cell r="A1001" t="str">
            <v>-</v>
          </cell>
        </row>
        <row r="1002">
          <cell r="A1002" t="str">
            <v>-</v>
          </cell>
        </row>
        <row r="1003">
          <cell r="A1003" t="str">
            <v>-</v>
          </cell>
        </row>
        <row r="1004">
          <cell r="A1004" t="str">
            <v>-</v>
          </cell>
        </row>
        <row r="1005">
          <cell r="A1005" t="str">
            <v>-</v>
          </cell>
        </row>
        <row r="1006">
          <cell r="A1006" t="str">
            <v>-</v>
          </cell>
        </row>
        <row r="1007">
          <cell r="A1007" t="str">
            <v>-</v>
          </cell>
        </row>
        <row r="1008">
          <cell r="A1008" t="str">
            <v>-</v>
          </cell>
        </row>
        <row r="1009">
          <cell r="A1009" t="str">
            <v>-</v>
          </cell>
        </row>
        <row r="1010">
          <cell r="A1010" t="str">
            <v>-</v>
          </cell>
        </row>
        <row r="1011">
          <cell r="A1011" t="str">
            <v>-</v>
          </cell>
        </row>
        <row r="1012">
          <cell r="A1012" t="str">
            <v>-</v>
          </cell>
        </row>
        <row r="1013">
          <cell r="A1013" t="str">
            <v>-</v>
          </cell>
        </row>
        <row r="1014">
          <cell r="A1014" t="str">
            <v>-</v>
          </cell>
        </row>
        <row r="1015">
          <cell r="A1015" t="str">
            <v>-</v>
          </cell>
        </row>
        <row r="1016">
          <cell r="A1016" t="str">
            <v>-</v>
          </cell>
        </row>
        <row r="1017">
          <cell r="A1017" t="str">
            <v>-</v>
          </cell>
        </row>
        <row r="1018">
          <cell r="A1018" t="str">
            <v>-</v>
          </cell>
        </row>
        <row r="1019">
          <cell r="A1019" t="str">
            <v>-</v>
          </cell>
        </row>
        <row r="1020">
          <cell r="A1020" t="str">
            <v>-</v>
          </cell>
        </row>
        <row r="1021">
          <cell r="A1021" t="str">
            <v>-</v>
          </cell>
        </row>
        <row r="1022">
          <cell r="A1022" t="str">
            <v>-</v>
          </cell>
        </row>
        <row r="1023">
          <cell r="A1023" t="str">
            <v>-</v>
          </cell>
        </row>
        <row r="1024">
          <cell r="A1024" t="str">
            <v>-</v>
          </cell>
        </row>
        <row r="1025">
          <cell r="A1025" t="str">
            <v>-</v>
          </cell>
        </row>
        <row r="1026">
          <cell r="A1026" t="str">
            <v>-</v>
          </cell>
        </row>
        <row r="1027">
          <cell r="A1027" t="str">
            <v>-</v>
          </cell>
        </row>
        <row r="1028">
          <cell r="A1028" t="str">
            <v>-</v>
          </cell>
        </row>
        <row r="1029">
          <cell r="A1029" t="str">
            <v>-</v>
          </cell>
        </row>
        <row r="1030">
          <cell r="A1030" t="str">
            <v>-</v>
          </cell>
        </row>
        <row r="1031">
          <cell r="A1031" t="str">
            <v>-</v>
          </cell>
        </row>
        <row r="1032">
          <cell r="A1032" t="str">
            <v>-</v>
          </cell>
        </row>
        <row r="1033">
          <cell r="A1033" t="str">
            <v>-</v>
          </cell>
        </row>
        <row r="1034">
          <cell r="A1034" t="str">
            <v>-</v>
          </cell>
        </row>
        <row r="1035">
          <cell r="A1035" t="str">
            <v>-</v>
          </cell>
        </row>
        <row r="1036">
          <cell r="A1036" t="str">
            <v>-</v>
          </cell>
        </row>
        <row r="1037">
          <cell r="A1037" t="str">
            <v>-</v>
          </cell>
        </row>
        <row r="1038">
          <cell r="A1038" t="str">
            <v>-</v>
          </cell>
        </row>
        <row r="1039">
          <cell r="A1039" t="str">
            <v>-</v>
          </cell>
        </row>
        <row r="1040">
          <cell r="A1040" t="str">
            <v>-</v>
          </cell>
        </row>
        <row r="1041">
          <cell r="A1041" t="str">
            <v>-</v>
          </cell>
        </row>
        <row r="1042">
          <cell r="A1042" t="str">
            <v>-</v>
          </cell>
        </row>
        <row r="1043">
          <cell r="A1043" t="str">
            <v>-</v>
          </cell>
        </row>
        <row r="1044">
          <cell r="A1044" t="str">
            <v>-</v>
          </cell>
        </row>
        <row r="1045">
          <cell r="A1045" t="str">
            <v>-</v>
          </cell>
        </row>
        <row r="1046">
          <cell r="A1046" t="str">
            <v>-</v>
          </cell>
        </row>
        <row r="1047">
          <cell r="A1047" t="str">
            <v>-</v>
          </cell>
        </row>
        <row r="1048">
          <cell r="A1048" t="str">
            <v>-</v>
          </cell>
        </row>
        <row r="1049">
          <cell r="A1049" t="str">
            <v>-</v>
          </cell>
        </row>
        <row r="1050">
          <cell r="A1050" t="str">
            <v>-</v>
          </cell>
        </row>
        <row r="1051">
          <cell r="A1051" t="str">
            <v>-</v>
          </cell>
        </row>
        <row r="1052">
          <cell r="A1052" t="str">
            <v>-</v>
          </cell>
        </row>
        <row r="1053">
          <cell r="A1053" t="str">
            <v>-</v>
          </cell>
        </row>
        <row r="1054">
          <cell r="A1054" t="str">
            <v>-</v>
          </cell>
        </row>
        <row r="1055">
          <cell r="A1055" t="str">
            <v>-</v>
          </cell>
        </row>
        <row r="1056">
          <cell r="A1056" t="str">
            <v>-</v>
          </cell>
        </row>
        <row r="1057">
          <cell r="A1057" t="str">
            <v>-</v>
          </cell>
        </row>
        <row r="1058">
          <cell r="A1058" t="str">
            <v>-</v>
          </cell>
        </row>
        <row r="1059">
          <cell r="A1059" t="str">
            <v>-</v>
          </cell>
        </row>
        <row r="1060">
          <cell r="A1060" t="str">
            <v>-</v>
          </cell>
        </row>
        <row r="1061">
          <cell r="A1061" t="str">
            <v>-</v>
          </cell>
        </row>
        <row r="1062">
          <cell r="A1062" t="str">
            <v>-</v>
          </cell>
        </row>
        <row r="1063">
          <cell r="A1063" t="str">
            <v>-</v>
          </cell>
        </row>
        <row r="1064">
          <cell r="A1064" t="str">
            <v>-</v>
          </cell>
        </row>
        <row r="1065">
          <cell r="A1065" t="str">
            <v>-</v>
          </cell>
        </row>
        <row r="1066">
          <cell r="A1066" t="str">
            <v>-</v>
          </cell>
        </row>
        <row r="1067">
          <cell r="A1067" t="str">
            <v>-</v>
          </cell>
        </row>
        <row r="1068">
          <cell r="A1068" t="str">
            <v>-</v>
          </cell>
        </row>
        <row r="1069">
          <cell r="A1069" t="str">
            <v>-</v>
          </cell>
        </row>
        <row r="1070">
          <cell r="A1070" t="str">
            <v>-</v>
          </cell>
        </row>
        <row r="1071">
          <cell r="A1071" t="str">
            <v>-</v>
          </cell>
        </row>
        <row r="1072">
          <cell r="A1072" t="str">
            <v>-</v>
          </cell>
        </row>
        <row r="1073">
          <cell r="A1073" t="str">
            <v>-</v>
          </cell>
        </row>
        <row r="1074">
          <cell r="A1074" t="str">
            <v>-</v>
          </cell>
        </row>
        <row r="1075">
          <cell r="A1075" t="str">
            <v>-</v>
          </cell>
        </row>
        <row r="1076">
          <cell r="A1076" t="str">
            <v>-</v>
          </cell>
        </row>
        <row r="1077">
          <cell r="A1077" t="str">
            <v>-</v>
          </cell>
        </row>
        <row r="1078">
          <cell r="A1078" t="str">
            <v>-</v>
          </cell>
        </row>
        <row r="1079">
          <cell r="A1079" t="str">
            <v>-</v>
          </cell>
        </row>
        <row r="1080">
          <cell r="A1080" t="str">
            <v>-</v>
          </cell>
        </row>
        <row r="1081">
          <cell r="A1081" t="str">
            <v>-</v>
          </cell>
        </row>
        <row r="1082">
          <cell r="A1082" t="str">
            <v>-</v>
          </cell>
        </row>
        <row r="1083">
          <cell r="A1083" t="str">
            <v>-</v>
          </cell>
        </row>
        <row r="1084">
          <cell r="A1084" t="str">
            <v>-</v>
          </cell>
        </row>
        <row r="1085">
          <cell r="A1085" t="str">
            <v>-</v>
          </cell>
        </row>
        <row r="1086">
          <cell r="A1086" t="str">
            <v>-</v>
          </cell>
        </row>
        <row r="1087">
          <cell r="A1087" t="str">
            <v>-</v>
          </cell>
        </row>
        <row r="1088">
          <cell r="A1088" t="str">
            <v>-</v>
          </cell>
        </row>
        <row r="1089">
          <cell r="A1089" t="str">
            <v>-</v>
          </cell>
        </row>
        <row r="1090">
          <cell r="A1090" t="str">
            <v>-</v>
          </cell>
        </row>
        <row r="1091">
          <cell r="A1091" t="str">
            <v>-</v>
          </cell>
        </row>
        <row r="1092">
          <cell r="A1092" t="str">
            <v>-</v>
          </cell>
        </row>
        <row r="1093">
          <cell r="A1093" t="str">
            <v>-</v>
          </cell>
        </row>
        <row r="1094">
          <cell r="A1094" t="str">
            <v>-</v>
          </cell>
        </row>
        <row r="1095">
          <cell r="A1095" t="str">
            <v>-</v>
          </cell>
        </row>
        <row r="1096">
          <cell r="A1096" t="str">
            <v>-</v>
          </cell>
        </row>
        <row r="1097">
          <cell r="A1097" t="str">
            <v>-</v>
          </cell>
        </row>
        <row r="1098">
          <cell r="A1098" t="str">
            <v>-</v>
          </cell>
        </row>
        <row r="1099">
          <cell r="A1099" t="str">
            <v>-</v>
          </cell>
        </row>
        <row r="1100">
          <cell r="A1100" t="str">
            <v>-</v>
          </cell>
        </row>
        <row r="1101">
          <cell r="A1101" t="str">
            <v>-</v>
          </cell>
        </row>
        <row r="1102">
          <cell r="A1102" t="str">
            <v>-</v>
          </cell>
        </row>
        <row r="1103">
          <cell r="A1103" t="str">
            <v>-</v>
          </cell>
        </row>
        <row r="1104">
          <cell r="A1104" t="str">
            <v>-</v>
          </cell>
        </row>
        <row r="1105">
          <cell r="A1105" t="str">
            <v>-</v>
          </cell>
        </row>
        <row r="1106">
          <cell r="A1106" t="str">
            <v>-</v>
          </cell>
        </row>
        <row r="1107">
          <cell r="A1107" t="str">
            <v>-</v>
          </cell>
        </row>
        <row r="1108">
          <cell r="A1108" t="str">
            <v>-</v>
          </cell>
        </row>
        <row r="1109">
          <cell r="A1109" t="str">
            <v>-</v>
          </cell>
        </row>
        <row r="1110">
          <cell r="A1110" t="str">
            <v>-</v>
          </cell>
        </row>
        <row r="1111">
          <cell r="A1111" t="str">
            <v>-</v>
          </cell>
        </row>
        <row r="1112">
          <cell r="A1112" t="str">
            <v>-</v>
          </cell>
        </row>
        <row r="1113">
          <cell r="A1113" t="str">
            <v>-</v>
          </cell>
        </row>
        <row r="1114">
          <cell r="A1114" t="str">
            <v>-</v>
          </cell>
        </row>
        <row r="1115">
          <cell r="A1115" t="str">
            <v>-</v>
          </cell>
        </row>
        <row r="1116">
          <cell r="A1116" t="str">
            <v>-</v>
          </cell>
        </row>
        <row r="1117">
          <cell r="A1117" t="str">
            <v>-</v>
          </cell>
        </row>
        <row r="1118">
          <cell r="A1118" t="str">
            <v>-</v>
          </cell>
        </row>
        <row r="1119">
          <cell r="A1119" t="str">
            <v>-</v>
          </cell>
        </row>
        <row r="1120">
          <cell r="A1120" t="str">
            <v>-</v>
          </cell>
        </row>
        <row r="1121">
          <cell r="A1121" t="str">
            <v>-</v>
          </cell>
        </row>
        <row r="1122">
          <cell r="A1122" t="str">
            <v>-</v>
          </cell>
        </row>
        <row r="1123">
          <cell r="A1123" t="str">
            <v>-</v>
          </cell>
        </row>
        <row r="1124">
          <cell r="A1124" t="str">
            <v>-</v>
          </cell>
        </row>
        <row r="1125">
          <cell r="A1125" t="str">
            <v>-</v>
          </cell>
        </row>
        <row r="1126">
          <cell r="A1126" t="str">
            <v>-</v>
          </cell>
        </row>
        <row r="1127">
          <cell r="A1127" t="str">
            <v>-</v>
          </cell>
        </row>
        <row r="1128">
          <cell r="A1128" t="str">
            <v>-</v>
          </cell>
        </row>
        <row r="1129">
          <cell r="A1129" t="str">
            <v>-</v>
          </cell>
        </row>
        <row r="1130">
          <cell r="A1130" t="str">
            <v>-</v>
          </cell>
        </row>
        <row r="1131">
          <cell r="A1131" t="str">
            <v>-</v>
          </cell>
        </row>
        <row r="1132">
          <cell r="A1132" t="str">
            <v>-</v>
          </cell>
        </row>
        <row r="1133">
          <cell r="A1133" t="str">
            <v>-</v>
          </cell>
        </row>
        <row r="1134">
          <cell r="A1134" t="str">
            <v>-</v>
          </cell>
        </row>
        <row r="1135">
          <cell r="A1135" t="str">
            <v>-</v>
          </cell>
        </row>
        <row r="1136">
          <cell r="A1136" t="str">
            <v>-</v>
          </cell>
        </row>
        <row r="1137">
          <cell r="A1137" t="str">
            <v>-</v>
          </cell>
        </row>
        <row r="1138">
          <cell r="A1138" t="str">
            <v>-</v>
          </cell>
        </row>
        <row r="1139">
          <cell r="A1139" t="str">
            <v>-</v>
          </cell>
        </row>
        <row r="1140">
          <cell r="A1140" t="str">
            <v>-</v>
          </cell>
        </row>
        <row r="1141">
          <cell r="A1141" t="str">
            <v>-</v>
          </cell>
        </row>
        <row r="1142">
          <cell r="A1142" t="str">
            <v>-</v>
          </cell>
        </row>
        <row r="1143">
          <cell r="A1143" t="str">
            <v>-</v>
          </cell>
        </row>
        <row r="1144">
          <cell r="A1144" t="str">
            <v>-</v>
          </cell>
        </row>
        <row r="1145">
          <cell r="A1145" t="str">
            <v>-</v>
          </cell>
        </row>
        <row r="1146">
          <cell r="A1146" t="str">
            <v>-</v>
          </cell>
        </row>
        <row r="1147">
          <cell r="A1147" t="str">
            <v>-</v>
          </cell>
        </row>
        <row r="1148">
          <cell r="A1148" t="str">
            <v>-</v>
          </cell>
        </row>
        <row r="1149">
          <cell r="A1149" t="str">
            <v>-</v>
          </cell>
        </row>
        <row r="1150">
          <cell r="A1150" t="str">
            <v>-</v>
          </cell>
        </row>
        <row r="1151">
          <cell r="A1151" t="str">
            <v>-</v>
          </cell>
        </row>
        <row r="1152">
          <cell r="A1152" t="str">
            <v>-</v>
          </cell>
        </row>
        <row r="1153">
          <cell r="A1153" t="str">
            <v>-</v>
          </cell>
        </row>
        <row r="1154">
          <cell r="A1154" t="str">
            <v>-</v>
          </cell>
        </row>
        <row r="1155">
          <cell r="A1155" t="str">
            <v>-</v>
          </cell>
        </row>
        <row r="1156">
          <cell r="A1156" t="str">
            <v>-</v>
          </cell>
        </row>
        <row r="1157">
          <cell r="A1157" t="str">
            <v>-</v>
          </cell>
        </row>
        <row r="1158">
          <cell r="A1158" t="str">
            <v>-</v>
          </cell>
        </row>
        <row r="1159">
          <cell r="A1159" t="str">
            <v>-</v>
          </cell>
        </row>
        <row r="1160">
          <cell r="A1160" t="str">
            <v>-</v>
          </cell>
        </row>
        <row r="1161">
          <cell r="A1161" t="str">
            <v>-</v>
          </cell>
        </row>
        <row r="1162">
          <cell r="A1162" t="str">
            <v>-</v>
          </cell>
        </row>
        <row r="1163">
          <cell r="A1163" t="str">
            <v>-</v>
          </cell>
        </row>
        <row r="1164">
          <cell r="A1164" t="str">
            <v>-</v>
          </cell>
        </row>
        <row r="1165">
          <cell r="A1165" t="str">
            <v>-</v>
          </cell>
        </row>
        <row r="1166">
          <cell r="A1166" t="str">
            <v>-</v>
          </cell>
        </row>
        <row r="1167">
          <cell r="A1167" t="str">
            <v>-</v>
          </cell>
        </row>
        <row r="1168">
          <cell r="A1168" t="str">
            <v>-</v>
          </cell>
        </row>
        <row r="1169">
          <cell r="A1169" t="str">
            <v>-</v>
          </cell>
        </row>
        <row r="1170">
          <cell r="A1170" t="str">
            <v>-</v>
          </cell>
        </row>
        <row r="1171">
          <cell r="A1171" t="str">
            <v>-</v>
          </cell>
        </row>
        <row r="1172">
          <cell r="A1172" t="str">
            <v>-</v>
          </cell>
        </row>
        <row r="1173">
          <cell r="A1173" t="str">
            <v>-</v>
          </cell>
        </row>
        <row r="1174">
          <cell r="A1174" t="str">
            <v>-</v>
          </cell>
        </row>
        <row r="1175">
          <cell r="A1175" t="str">
            <v>-</v>
          </cell>
        </row>
        <row r="1176">
          <cell r="A1176" t="str">
            <v>-</v>
          </cell>
        </row>
        <row r="1177">
          <cell r="A1177" t="str">
            <v>-</v>
          </cell>
        </row>
        <row r="1178">
          <cell r="A1178" t="str">
            <v>-</v>
          </cell>
        </row>
        <row r="1179">
          <cell r="A1179" t="str">
            <v>-</v>
          </cell>
        </row>
        <row r="1180">
          <cell r="A1180" t="str">
            <v>-</v>
          </cell>
        </row>
        <row r="1181">
          <cell r="A1181" t="str">
            <v>-</v>
          </cell>
        </row>
        <row r="1182">
          <cell r="A1182" t="str">
            <v>-</v>
          </cell>
        </row>
        <row r="1183">
          <cell r="A1183" t="str">
            <v>-</v>
          </cell>
        </row>
        <row r="1184">
          <cell r="A1184" t="str">
            <v>-</v>
          </cell>
        </row>
        <row r="1185">
          <cell r="A1185" t="str">
            <v>-</v>
          </cell>
        </row>
        <row r="1186">
          <cell r="A1186" t="str">
            <v>-</v>
          </cell>
        </row>
        <row r="1187">
          <cell r="A1187" t="str">
            <v>-</v>
          </cell>
        </row>
        <row r="1188">
          <cell r="A1188" t="str">
            <v>-</v>
          </cell>
        </row>
        <row r="1189">
          <cell r="A1189" t="str">
            <v>-</v>
          </cell>
        </row>
        <row r="1190">
          <cell r="A1190" t="str">
            <v>-</v>
          </cell>
        </row>
        <row r="1191">
          <cell r="A1191" t="str">
            <v>-</v>
          </cell>
        </row>
        <row r="1192">
          <cell r="A1192" t="str">
            <v>-</v>
          </cell>
        </row>
        <row r="1193">
          <cell r="A1193" t="str">
            <v>-</v>
          </cell>
        </row>
        <row r="1194">
          <cell r="A1194" t="str">
            <v>-</v>
          </cell>
        </row>
        <row r="1195">
          <cell r="A1195" t="str">
            <v>-</v>
          </cell>
        </row>
        <row r="1196">
          <cell r="A1196" t="str">
            <v>-</v>
          </cell>
        </row>
        <row r="1197">
          <cell r="A1197" t="str">
            <v>-</v>
          </cell>
        </row>
        <row r="1198">
          <cell r="A1198" t="str">
            <v>-</v>
          </cell>
        </row>
        <row r="1199">
          <cell r="A1199" t="str">
            <v>-</v>
          </cell>
        </row>
        <row r="1200">
          <cell r="A1200" t="str">
            <v>-</v>
          </cell>
        </row>
        <row r="1201">
          <cell r="A1201" t="str">
            <v>-</v>
          </cell>
        </row>
        <row r="1202">
          <cell r="A1202" t="str">
            <v>-</v>
          </cell>
        </row>
        <row r="1203">
          <cell r="A1203" t="str">
            <v>-</v>
          </cell>
        </row>
        <row r="1204">
          <cell r="A1204" t="str">
            <v>-</v>
          </cell>
        </row>
        <row r="1205">
          <cell r="A1205" t="str">
            <v>-</v>
          </cell>
        </row>
        <row r="1206">
          <cell r="A1206" t="str">
            <v>-</v>
          </cell>
        </row>
        <row r="1207">
          <cell r="A1207" t="str">
            <v>-</v>
          </cell>
        </row>
        <row r="1208">
          <cell r="A1208" t="str">
            <v>-</v>
          </cell>
        </row>
        <row r="1209">
          <cell r="A1209" t="str">
            <v>-</v>
          </cell>
        </row>
        <row r="1210">
          <cell r="A1210" t="str">
            <v>-</v>
          </cell>
        </row>
        <row r="1211">
          <cell r="A1211" t="str">
            <v>-</v>
          </cell>
        </row>
        <row r="1212">
          <cell r="A1212" t="str">
            <v>-</v>
          </cell>
        </row>
        <row r="1213">
          <cell r="A1213" t="str">
            <v>-</v>
          </cell>
        </row>
        <row r="1214">
          <cell r="A1214" t="str">
            <v>-</v>
          </cell>
        </row>
        <row r="1215">
          <cell r="A1215" t="str">
            <v>-</v>
          </cell>
        </row>
        <row r="1216">
          <cell r="A1216" t="str">
            <v>-</v>
          </cell>
        </row>
        <row r="1217">
          <cell r="A1217" t="str">
            <v>-</v>
          </cell>
        </row>
        <row r="1218">
          <cell r="A1218" t="str">
            <v>-</v>
          </cell>
        </row>
        <row r="1219">
          <cell r="A1219" t="str">
            <v>-</v>
          </cell>
        </row>
        <row r="1220">
          <cell r="A1220" t="str">
            <v>-</v>
          </cell>
        </row>
        <row r="1221">
          <cell r="A1221" t="str">
            <v>-</v>
          </cell>
        </row>
        <row r="1222">
          <cell r="A1222" t="str">
            <v>-</v>
          </cell>
        </row>
        <row r="1223">
          <cell r="A1223" t="str">
            <v>-</v>
          </cell>
        </row>
        <row r="1224">
          <cell r="A1224" t="str">
            <v>-</v>
          </cell>
        </row>
        <row r="1225">
          <cell r="A1225" t="str">
            <v>-</v>
          </cell>
        </row>
        <row r="1226">
          <cell r="A1226" t="str">
            <v>-</v>
          </cell>
        </row>
        <row r="1227">
          <cell r="A1227" t="str">
            <v>-</v>
          </cell>
        </row>
        <row r="1228">
          <cell r="A1228" t="str">
            <v>-</v>
          </cell>
        </row>
        <row r="1229">
          <cell r="A1229" t="str">
            <v>-</v>
          </cell>
        </row>
        <row r="1230">
          <cell r="A1230" t="str">
            <v>-</v>
          </cell>
        </row>
        <row r="1231">
          <cell r="A1231" t="str">
            <v>-</v>
          </cell>
        </row>
        <row r="1232">
          <cell r="A1232" t="str">
            <v>-</v>
          </cell>
        </row>
        <row r="1233">
          <cell r="A1233" t="str">
            <v>-</v>
          </cell>
        </row>
        <row r="1234">
          <cell r="A1234" t="str">
            <v>-</v>
          </cell>
        </row>
        <row r="1235">
          <cell r="A1235" t="str">
            <v>-</v>
          </cell>
        </row>
        <row r="1236">
          <cell r="A1236" t="str">
            <v>-</v>
          </cell>
        </row>
        <row r="1237">
          <cell r="A1237" t="str">
            <v>-</v>
          </cell>
        </row>
        <row r="1238">
          <cell r="A1238" t="str">
            <v>-</v>
          </cell>
        </row>
        <row r="1239">
          <cell r="A1239" t="str">
            <v>-</v>
          </cell>
        </row>
        <row r="1240">
          <cell r="A1240" t="str">
            <v>-</v>
          </cell>
        </row>
        <row r="1241">
          <cell r="A1241" t="str">
            <v>-</v>
          </cell>
        </row>
        <row r="1242">
          <cell r="A1242" t="str">
            <v>-</v>
          </cell>
        </row>
        <row r="1243">
          <cell r="A1243" t="str">
            <v>-</v>
          </cell>
        </row>
        <row r="1244">
          <cell r="A1244" t="str">
            <v>-</v>
          </cell>
        </row>
        <row r="1245">
          <cell r="A1245" t="str">
            <v>-</v>
          </cell>
        </row>
        <row r="1246">
          <cell r="A1246" t="str">
            <v>-</v>
          </cell>
        </row>
        <row r="1247">
          <cell r="A1247" t="str">
            <v>-</v>
          </cell>
        </row>
        <row r="1248">
          <cell r="A1248" t="str">
            <v>-</v>
          </cell>
        </row>
        <row r="1249">
          <cell r="A1249" t="str">
            <v>-</v>
          </cell>
        </row>
        <row r="1250">
          <cell r="A1250" t="str">
            <v>-</v>
          </cell>
        </row>
        <row r="1251">
          <cell r="A1251" t="str">
            <v>-</v>
          </cell>
        </row>
        <row r="1252">
          <cell r="A1252" t="str">
            <v>-</v>
          </cell>
        </row>
        <row r="1253">
          <cell r="A1253" t="str">
            <v>-</v>
          </cell>
        </row>
        <row r="1254">
          <cell r="A1254" t="str">
            <v>-</v>
          </cell>
        </row>
        <row r="1255">
          <cell r="A1255" t="str">
            <v>-</v>
          </cell>
        </row>
        <row r="1256">
          <cell r="A1256" t="str">
            <v>-</v>
          </cell>
        </row>
        <row r="1257">
          <cell r="A1257" t="str">
            <v>-</v>
          </cell>
        </row>
        <row r="1258">
          <cell r="A1258" t="str">
            <v>-</v>
          </cell>
        </row>
        <row r="1259">
          <cell r="A1259" t="str">
            <v>-</v>
          </cell>
        </row>
        <row r="1260">
          <cell r="A1260" t="str">
            <v>-</v>
          </cell>
        </row>
        <row r="1261">
          <cell r="A1261" t="str">
            <v>-</v>
          </cell>
        </row>
        <row r="1262">
          <cell r="A1262" t="str">
            <v>-</v>
          </cell>
        </row>
        <row r="1263">
          <cell r="A1263" t="str">
            <v>-</v>
          </cell>
        </row>
        <row r="1264">
          <cell r="A1264" t="str">
            <v>-</v>
          </cell>
        </row>
        <row r="1265">
          <cell r="A1265" t="str">
            <v>-</v>
          </cell>
        </row>
        <row r="1266">
          <cell r="A1266" t="str">
            <v>-</v>
          </cell>
        </row>
        <row r="1267">
          <cell r="A1267" t="str">
            <v>-</v>
          </cell>
        </row>
        <row r="1268">
          <cell r="A1268" t="str">
            <v>-</v>
          </cell>
        </row>
        <row r="1269">
          <cell r="A1269" t="str">
            <v>-</v>
          </cell>
        </row>
        <row r="1270">
          <cell r="A1270" t="str">
            <v>-</v>
          </cell>
        </row>
        <row r="1271">
          <cell r="A1271" t="str">
            <v>-</v>
          </cell>
        </row>
        <row r="1272">
          <cell r="A1272" t="str">
            <v>-</v>
          </cell>
        </row>
        <row r="1273">
          <cell r="A1273" t="str">
            <v>-</v>
          </cell>
        </row>
        <row r="1274">
          <cell r="A1274" t="str">
            <v>-</v>
          </cell>
        </row>
        <row r="1275">
          <cell r="A1275" t="str">
            <v>-</v>
          </cell>
        </row>
        <row r="1276">
          <cell r="A1276" t="str">
            <v>-</v>
          </cell>
        </row>
        <row r="1277">
          <cell r="A1277" t="str">
            <v>-</v>
          </cell>
        </row>
        <row r="1278">
          <cell r="A1278" t="str">
            <v>-</v>
          </cell>
        </row>
        <row r="1279">
          <cell r="A1279" t="str">
            <v>-</v>
          </cell>
        </row>
        <row r="1280">
          <cell r="A1280" t="str">
            <v>-</v>
          </cell>
        </row>
        <row r="1281">
          <cell r="A1281" t="str">
            <v>-</v>
          </cell>
        </row>
        <row r="1282">
          <cell r="A1282" t="str">
            <v>-</v>
          </cell>
        </row>
        <row r="1283">
          <cell r="A1283" t="str">
            <v>-</v>
          </cell>
        </row>
        <row r="1284">
          <cell r="A1284" t="str">
            <v>-</v>
          </cell>
        </row>
        <row r="1285">
          <cell r="A1285" t="str">
            <v>-</v>
          </cell>
        </row>
        <row r="1286">
          <cell r="A1286" t="str">
            <v>-</v>
          </cell>
        </row>
        <row r="1287">
          <cell r="A1287" t="str">
            <v>-</v>
          </cell>
        </row>
        <row r="1288">
          <cell r="A1288" t="str">
            <v>-</v>
          </cell>
        </row>
        <row r="1289">
          <cell r="A1289" t="str">
            <v>-</v>
          </cell>
        </row>
        <row r="1290">
          <cell r="A1290" t="str">
            <v>-</v>
          </cell>
        </row>
        <row r="1291">
          <cell r="A1291" t="str">
            <v>-</v>
          </cell>
        </row>
        <row r="1292">
          <cell r="A1292" t="str">
            <v>-</v>
          </cell>
        </row>
        <row r="1293">
          <cell r="A1293" t="str">
            <v>-</v>
          </cell>
        </row>
        <row r="1294">
          <cell r="A1294" t="str">
            <v>-</v>
          </cell>
        </row>
        <row r="1295">
          <cell r="A1295" t="str">
            <v>-</v>
          </cell>
        </row>
        <row r="1296">
          <cell r="A1296" t="str">
            <v>-</v>
          </cell>
        </row>
        <row r="1297">
          <cell r="A1297" t="str">
            <v>-</v>
          </cell>
        </row>
        <row r="1298">
          <cell r="A1298" t="str">
            <v>-</v>
          </cell>
        </row>
        <row r="1299">
          <cell r="A1299" t="str">
            <v>-</v>
          </cell>
        </row>
        <row r="1300">
          <cell r="A1300" t="str">
            <v>-</v>
          </cell>
        </row>
        <row r="1301">
          <cell r="A1301" t="str">
            <v>-</v>
          </cell>
        </row>
        <row r="1302">
          <cell r="A1302" t="str">
            <v>-</v>
          </cell>
        </row>
        <row r="1303">
          <cell r="A1303" t="str">
            <v>-</v>
          </cell>
        </row>
        <row r="1304">
          <cell r="A1304" t="str">
            <v>-</v>
          </cell>
        </row>
        <row r="1305">
          <cell r="A1305" t="str">
            <v>-</v>
          </cell>
        </row>
        <row r="1306">
          <cell r="A1306" t="str">
            <v>-</v>
          </cell>
        </row>
        <row r="1307">
          <cell r="A1307" t="str">
            <v>-</v>
          </cell>
        </row>
        <row r="1308">
          <cell r="A1308" t="str">
            <v>-</v>
          </cell>
        </row>
        <row r="1309">
          <cell r="A1309" t="str">
            <v>-</v>
          </cell>
        </row>
        <row r="1310">
          <cell r="A1310" t="str">
            <v>-</v>
          </cell>
        </row>
        <row r="1311">
          <cell r="A1311" t="str">
            <v>-</v>
          </cell>
        </row>
        <row r="1312">
          <cell r="A1312" t="str">
            <v>-</v>
          </cell>
        </row>
        <row r="1313">
          <cell r="A1313" t="str">
            <v>-</v>
          </cell>
        </row>
        <row r="1314">
          <cell r="A1314" t="str">
            <v>-</v>
          </cell>
        </row>
        <row r="1315">
          <cell r="A1315" t="str">
            <v>-</v>
          </cell>
        </row>
        <row r="1316">
          <cell r="A1316" t="str">
            <v>-</v>
          </cell>
        </row>
        <row r="1317">
          <cell r="A1317" t="str">
            <v>-</v>
          </cell>
        </row>
        <row r="1318">
          <cell r="A1318" t="str">
            <v>-</v>
          </cell>
        </row>
        <row r="1319">
          <cell r="A1319" t="str">
            <v>-</v>
          </cell>
        </row>
        <row r="1320">
          <cell r="A1320" t="str">
            <v>-</v>
          </cell>
        </row>
        <row r="1321">
          <cell r="A1321" t="str">
            <v>-</v>
          </cell>
        </row>
        <row r="1322">
          <cell r="A1322" t="str">
            <v>-</v>
          </cell>
        </row>
        <row r="1323">
          <cell r="A1323" t="str">
            <v>-</v>
          </cell>
        </row>
        <row r="1324">
          <cell r="A1324" t="str">
            <v>-</v>
          </cell>
        </row>
        <row r="1325">
          <cell r="A1325" t="str">
            <v>-</v>
          </cell>
        </row>
        <row r="1326">
          <cell r="A1326" t="str">
            <v>-</v>
          </cell>
        </row>
        <row r="1327">
          <cell r="A1327" t="str">
            <v>-</v>
          </cell>
        </row>
        <row r="1328">
          <cell r="A1328" t="str">
            <v>-</v>
          </cell>
        </row>
        <row r="1329">
          <cell r="A1329" t="str">
            <v>-</v>
          </cell>
        </row>
        <row r="1330">
          <cell r="A1330" t="str">
            <v>-</v>
          </cell>
        </row>
        <row r="1331">
          <cell r="A1331" t="str">
            <v>-</v>
          </cell>
        </row>
        <row r="1332">
          <cell r="A1332" t="str">
            <v>-</v>
          </cell>
        </row>
        <row r="1333">
          <cell r="A1333" t="str">
            <v>-</v>
          </cell>
        </row>
        <row r="1334">
          <cell r="A1334" t="str">
            <v>-</v>
          </cell>
        </row>
        <row r="1335">
          <cell r="A1335" t="str">
            <v>-</v>
          </cell>
        </row>
        <row r="1336">
          <cell r="A1336" t="str">
            <v>-</v>
          </cell>
        </row>
        <row r="1337">
          <cell r="A1337" t="str">
            <v>-</v>
          </cell>
        </row>
        <row r="1338">
          <cell r="A1338" t="str">
            <v>-</v>
          </cell>
        </row>
        <row r="1339">
          <cell r="A1339" t="str">
            <v>-</v>
          </cell>
        </row>
        <row r="1340">
          <cell r="A1340" t="str">
            <v>-</v>
          </cell>
        </row>
        <row r="1341">
          <cell r="A1341" t="str">
            <v>-</v>
          </cell>
        </row>
        <row r="1342">
          <cell r="A1342" t="str">
            <v>-</v>
          </cell>
        </row>
        <row r="1343">
          <cell r="A1343" t="str">
            <v>-</v>
          </cell>
        </row>
        <row r="1344">
          <cell r="A1344" t="str">
            <v>-</v>
          </cell>
        </row>
        <row r="1345">
          <cell r="A1345" t="str">
            <v>-</v>
          </cell>
        </row>
        <row r="1346">
          <cell r="A1346" t="str">
            <v>-</v>
          </cell>
        </row>
        <row r="1347">
          <cell r="A1347" t="str">
            <v>-</v>
          </cell>
        </row>
        <row r="1348">
          <cell r="A1348" t="str">
            <v>-</v>
          </cell>
        </row>
        <row r="1349">
          <cell r="A1349" t="str">
            <v>-</v>
          </cell>
        </row>
        <row r="1350">
          <cell r="A1350" t="str">
            <v>-</v>
          </cell>
        </row>
        <row r="1351">
          <cell r="A1351" t="str">
            <v>-</v>
          </cell>
        </row>
        <row r="1352">
          <cell r="A1352" t="str">
            <v>-</v>
          </cell>
        </row>
        <row r="1353">
          <cell r="A1353" t="str">
            <v>-</v>
          </cell>
        </row>
        <row r="1354">
          <cell r="A1354" t="str">
            <v>-</v>
          </cell>
        </row>
        <row r="1355">
          <cell r="A1355" t="str">
            <v>-</v>
          </cell>
        </row>
        <row r="1356">
          <cell r="A1356" t="str">
            <v>-</v>
          </cell>
        </row>
        <row r="1357">
          <cell r="A1357" t="str">
            <v>-</v>
          </cell>
        </row>
        <row r="1358">
          <cell r="A1358" t="str">
            <v>-</v>
          </cell>
        </row>
        <row r="1359">
          <cell r="A1359" t="str">
            <v>-</v>
          </cell>
        </row>
        <row r="1360">
          <cell r="A1360" t="str">
            <v>-</v>
          </cell>
        </row>
        <row r="1361">
          <cell r="A1361" t="str">
            <v>-</v>
          </cell>
        </row>
        <row r="1362">
          <cell r="A1362" t="str">
            <v>-</v>
          </cell>
        </row>
        <row r="1363">
          <cell r="A1363" t="str">
            <v>-</v>
          </cell>
        </row>
        <row r="1364">
          <cell r="A1364" t="str">
            <v>-</v>
          </cell>
        </row>
        <row r="1365">
          <cell r="A1365" t="str">
            <v>-</v>
          </cell>
        </row>
        <row r="1366">
          <cell r="A1366" t="str">
            <v>-</v>
          </cell>
        </row>
        <row r="1367">
          <cell r="A1367" t="str">
            <v>-</v>
          </cell>
        </row>
        <row r="1368">
          <cell r="A1368" t="str">
            <v>-</v>
          </cell>
        </row>
        <row r="1369">
          <cell r="A1369" t="str">
            <v>-</v>
          </cell>
        </row>
        <row r="1370">
          <cell r="A1370" t="str">
            <v>-</v>
          </cell>
        </row>
        <row r="1371">
          <cell r="A1371" t="str">
            <v>-</v>
          </cell>
        </row>
        <row r="1372">
          <cell r="A1372" t="str">
            <v>-</v>
          </cell>
        </row>
        <row r="1373">
          <cell r="A1373" t="str">
            <v>-</v>
          </cell>
        </row>
        <row r="1374">
          <cell r="A1374" t="str">
            <v>-</v>
          </cell>
        </row>
        <row r="1375">
          <cell r="A1375" t="str">
            <v>-</v>
          </cell>
        </row>
        <row r="1376">
          <cell r="A1376" t="str">
            <v>-</v>
          </cell>
        </row>
        <row r="1377">
          <cell r="A1377" t="str">
            <v>-</v>
          </cell>
        </row>
        <row r="1378">
          <cell r="A1378" t="str">
            <v>-</v>
          </cell>
        </row>
        <row r="1379">
          <cell r="A1379" t="str">
            <v>-</v>
          </cell>
        </row>
        <row r="1380">
          <cell r="A1380" t="str">
            <v>-</v>
          </cell>
        </row>
        <row r="1381">
          <cell r="A1381" t="str">
            <v>-</v>
          </cell>
        </row>
        <row r="1382">
          <cell r="A1382" t="str">
            <v>-</v>
          </cell>
        </row>
        <row r="1383">
          <cell r="A1383" t="str">
            <v>-</v>
          </cell>
        </row>
        <row r="1384">
          <cell r="A1384" t="str">
            <v>-</v>
          </cell>
        </row>
        <row r="1385">
          <cell r="A1385" t="str">
            <v>-</v>
          </cell>
        </row>
        <row r="1386">
          <cell r="A1386" t="str">
            <v>-</v>
          </cell>
        </row>
        <row r="1387">
          <cell r="A1387" t="str">
            <v>-</v>
          </cell>
        </row>
        <row r="1388">
          <cell r="A1388" t="str">
            <v>-</v>
          </cell>
        </row>
        <row r="1389">
          <cell r="A1389" t="str">
            <v>-</v>
          </cell>
        </row>
        <row r="1390">
          <cell r="A1390" t="str">
            <v>-</v>
          </cell>
        </row>
        <row r="1391">
          <cell r="A1391" t="str">
            <v>-</v>
          </cell>
        </row>
        <row r="1392">
          <cell r="A1392" t="str">
            <v>-</v>
          </cell>
        </row>
        <row r="1393">
          <cell r="A1393" t="str">
            <v>-</v>
          </cell>
        </row>
        <row r="1394">
          <cell r="A1394" t="str">
            <v>-</v>
          </cell>
        </row>
        <row r="1395">
          <cell r="A1395" t="str">
            <v>-</v>
          </cell>
        </row>
        <row r="1396">
          <cell r="A1396" t="str">
            <v>-</v>
          </cell>
        </row>
        <row r="1397">
          <cell r="A1397" t="str">
            <v>-</v>
          </cell>
        </row>
        <row r="1398">
          <cell r="A1398" t="str">
            <v>-</v>
          </cell>
        </row>
        <row r="1399">
          <cell r="A1399" t="str">
            <v>-</v>
          </cell>
        </row>
        <row r="1400">
          <cell r="A1400" t="str">
            <v>-</v>
          </cell>
        </row>
        <row r="1401">
          <cell r="A1401" t="str">
            <v>-</v>
          </cell>
        </row>
        <row r="1402">
          <cell r="A1402" t="str">
            <v>-</v>
          </cell>
        </row>
        <row r="1403">
          <cell r="A1403" t="str">
            <v>-</v>
          </cell>
        </row>
        <row r="1404">
          <cell r="A1404" t="str">
            <v>-</v>
          </cell>
        </row>
        <row r="1405">
          <cell r="A1405" t="str">
            <v>-</v>
          </cell>
        </row>
        <row r="1406">
          <cell r="A1406" t="str">
            <v>-</v>
          </cell>
        </row>
        <row r="1407">
          <cell r="A1407" t="str">
            <v>-</v>
          </cell>
        </row>
        <row r="1408">
          <cell r="A1408" t="str">
            <v>-</v>
          </cell>
        </row>
        <row r="1409">
          <cell r="A1409" t="str">
            <v>-</v>
          </cell>
        </row>
        <row r="1410">
          <cell r="A1410" t="str">
            <v>-</v>
          </cell>
        </row>
        <row r="1411">
          <cell r="A1411" t="str">
            <v>-</v>
          </cell>
        </row>
        <row r="1412">
          <cell r="A1412" t="str">
            <v>-</v>
          </cell>
        </row>
        <row r="1413">
          <cell r="A1413" t="str">
            <v>-</v>
          </cell>
        </row>
        <row r="1414">
          <cell r="A1414" t="str">
            <v>-</v>
          </cell>
        </row>
        <row r="1415">
          <cell r="A1415" t="str">
            <v>-</v>
          </cell>
        </row>
        <row r="1416">
          <cell r="A1416" t="str">
            <v>-</v>
          </cell>
        </row>
        <row r="1417">
          <cell r="A1417" t="str">
            <v>-</v>
          </cell>
        </row>
        <row r="1418">
          <cell r="A1418" t="str">
            <v>-</v>
          </cell>
        </row>
        <row r="1419">
          <cell r="A1419" t="str">
            <v>-</v>
          </cell>
        </row>
        <row r="1420">
          <cell r="A1420" t="str">
            <v>-</v>
          </cell>
        </row>
        <row r="1421">
          <cell r="A1421" t="str">
            <v>-</v>
          </cell>
        </row>
        <row r="1422">
          <cell r="A1422" t="str">
            <v>-</v>
          </cell>
        </row>
        <row r="1423">
          <cell r="A1423" t="str">
            <v>-</v>
          </cell>
        </row>
        <row r="1424">
          <cell r="A1424" t="str">
            <v>-</v>
          </cell>
        </row>
        <row r="1425">
          <cell r="A1425" t="str">
            <v>-</v>
          </cell>
        </row>
        <row r="1426">
          <cell r="A1426" t="str">
            <v>-</v>
          </cell>
        </row>
        <row r="1427">
          <cell r="A1427" t="str">
            <v>-</v>
          </cell>
        </row>
        <row r="1428">
          <cell r="A1428" t="str">
            <v>-</v>
          </cell>
        </row>
        <row r="1429">
          <cell r="A1429" t="str">
            <v>-</v>
          </cell>
        </row>
        <row r="1430">
          <cell r="A1430" t="str">
            <v>-</v>
          </cell>
        </row>
        <row r="1431">
          <cell r="A1431" t="str">
            <v>-</v>
          </cell>
        </row>
        <row r="1432">
          <cell r="A1432" t="str">
            <v>-</v>
          </cell>
        </row>
        <row r="1433">
          <cell r="A1433" t="str">
            <v>-</v>
          </cell>
        </row>
        <row r="1434">
          <cell r="A1434" t="str">
            <v>-</v>
          </cell>
        </row>
        <row r="1435">
          <cell r="A1435" t="str">
            <v>-</v>
          </cell>
        </row>
        <row r="1436">
          <cell r="A1436" t="str">
            <v>-</v>
          </cell>
        </row>
        <row r="1437">
          <cell r="A1437" t="str">
            <v>-</v>
          </cell>
        </row>
        <row r="1438">
          <cell r="A1438" t="str">
            <v>-</v>
          </cell>
        </row>
        <row r="1439">
          <cell r="A1439" t="str">
            <v>-</v>
          </cell>
        </row>
        <row r="1440">
          <cell r="A1440" t="str">
            <v>-</v>
          </cell>
        </row>
        <row r="1441">
          <cell r="A1441" t="str">
            <v>-</v>
          </cell>
        </row>
        <row r="1442">
          <cell r="A1442" t="str">
            <v>-</v>
          </cell>
        </row>
        <row r="1443">
          <cell r="A1443" t="str">
            <v>-</v>
          </cell>
        </row>
        <row r="1444">
          <cell r="A1444" t="str">
            <v>-</v>
          </cell>
        </row>
        <row r="1445">
          <cell r="A1445" t="str">
            <v>-</v>
          </cell>
        </row>
        <row r="1446">
          <cell r="A1446" t="str">
            <v>-</v>
          </cell>
        </row>
        <row r="1447">
          <cell r="A1447" t="str">
            <v>-</v>
          </cell>
        </row>
        <row r="1448">
          <cell r="A1448" t="str">
            <v>-</v>
          </cell>
        </row>
        <row r="1449">
          <cell r="A1449" t="str">
            <v>-</v>
          </cell>
        </row>
        <row r="1450">
          <cell r="A1450" t="str">
            <v>-</v>
          </cell>
        </row>
        <row r="1451">
          <cell r="A1451" t="str">
            <v>-</v>
          </cell>
        </row>
        <row r="1452">
          <cell r="A1452" t="str">
            <v>-</v>
          </cell>
        </row>
        <row r="1453">
          <cell r="A1453" t="str">
            <v>-</v>
          </cell>
        </row>
        <row r="1454">
          <cell r="A1454" t="str">
            <v>-</v>
          </cell>
        </row>
        <row r="1455">
          <cell r="A1455" t="str">
            <v>-</v>
          </cell>
        </row>
        <row r="1456">
          <cell r="A1456" t="str">
            <v>-</v>
          </cell>
        </row>
        <row r="1457">
          <cell r="A1457" t="str">
            <v>-</v>
          </cell>
        </row>
        <row r="1458">
          <cell r="A1458" t="str">
            <v>-</v>
          </cell>
        </row>
        <row r="1459">
          <cell r="A1459" t="str">
            <v>-</v>
          </cell>
        </row>
        <row r="1460">
          <cell r="A1460" t="str">
            <v>-</v>
          </cell>
        </row>
        <row r="1461">
          <cell r="A1461" t="str">
            <v>-</v>
          </cell>
        </row>
        <row r="1462">
          <cell r="A1462" t="str">
            <v>-</v>
          </cell>
        </row>
        <row r="1463">
          <cell r="A1463" t="str">
            <v>-</v>
          </cell>
        </row>
        <row r="1464">
          <cell r="A1464" t="str">
            <v>-</v>
          </cell>
        </row>
        <row r="1465">
          <cell r="A1465" t="str">
            <v>-</v>
          </cell>
        </row>
        <row r="1466">
          <cell r="A1466" t="str">
            <v>-</v>
          </cell>
        </row>
        <row r="1467">
          <cell r="A1467" t="str">
            <v>-</v>
          </cell>
        </row>
        <row r="1468">
          <cell r="A1468" t="str">
            <v>-</v>
          </cell>
        </row>
        <row r="1469">
          <cell r="A1469" t="str">
            <v>-</v>
          </cell>
        </row>
        <row r="1470">
          <cell r="A1470" t="str">
            <v>-</v>
          </cell>
        </row>
        <row r="1471">
          <cell r="A1471" t="str">
            <v>-</v>
          </cell>
        </row>
        <row r="1472">
          <cell r="A1472" t="str">
            <v>-</v>
          </cell>
        </row>
        <row r="1473">
          <cell r="A1473" t="str">
            <v>-</v>
          </cell>
        </row>
        <row r="1474">
          <cell r="A1474" t="str">
            <v>-</v>
          </cell>
        </row>
        <row r="1475">
          <cell r="A1475" t="str">
            <v>-</v>
          </cell>
        </row>
        <row r="1476">
          <cell r="A1476" t="str">
            <v>-</v>
          </cell>
        </row>
        <row r="1477">
          <cell r="A1477" t="str">
            <v>-</v>
          </cell>
        </row>
        <row r="1478">
          <cell r="A1478" t="str">
            <v>-</v>
          </cell>
        </row>
        <row r="1479">
          <cell r="A1479" t="str">
            <v>-</v>
          </cell>
        </row>
        <row r="1480">
          <cell r="A1480" t="str">
            <v>-</v>
          </cell>
        </row>
        <row r="1481">
          <cell r="A1481" t="str">
            <v>-</v>
          </cell>
        </row>
        <row r="1482">
          <cell r="A1482" t="str">
            <v>-</v>
          </cell>
        </row>
        <row r="1483">
          <cell r="A1483" t="str">
            <v>-</v>
          </cell>
        </row>
        <row r="1484">
          <cell r="A1484" t="str">
            <v>-</v>
          </cell>
        </row>
        <row r="1485">
          <cell r="A1485" t="str">
            <v>-</v>
          </cell>
        </row>
        <row r="1486">
          <cell r="A1486" t="str">
            <v>-</v>
          </cell>
        </row>
        <row r="1487">
          <cell r="A1487" t="str">
            <v>-</v>
          </cell>
        </row>
        <row r="1488">
          <cell r="A1488" t="str">
            <v>-</v>
          </cell>
        </row>
        <row r="1489">
          <cell r="A1489" t="str">
            <v>-</v>
          </cell>
        </row>
        <row r="1490">
          <cell r="A1490" t="str">
            <v>-</v>
          </cell>
        </row>
        <row r="1491">
          <cell r="A1491" t="str">
            <v>-</v>
          </cell>
        </row>
        <row r="1492">
          <cell r="A1492" t="str">
            <v>-</v>
          </cell>
        </row>
        <row r="1493">
          <cell r="A1493" t="str">
            <v>-</v>
          </cell>
        </row>
        <row r="1494">
          <cell r="A1494" t="str">
            <v>-</v>
          </cell>
        </row>
        <row r="1495">
          <cell r="A1495" t="str">
            <v>-</v>
          </cell>
        </row>
        <row r="1496">
          <cell r="A1496" t="str">
            <v>-</v>
          </cell>
        </row>
        <row r="1497">
          <cell r="A1497" t="str">
            <v>-</v>
          </cell>
        </row>
        <row r="1498">
          <cell r="A1498" t="str">
            <v>-</v>
          </cell>
        </row>
        <row r="1499">
          <cell r="A1499" t="str">
            <v>-</v>
          </cell>
        </row>
        <row r="1500">
          <cell r="A1500" t="str">
            <v>-</v>
          </cell>
        </row>
        <row r="1501">
          <cell r="A1501" t="str">
            <v>-</v>
          </cell>
        </row>
        <row r="1502">
          <cell r="A1502" t="str">
            <v>-</v>
          </cell>
        </row>
        <row r="1503">
          <cell r="A1503" t="str">
            <v>-</v>
          </cell>
        </row>
        <row r="1504">
          <cell r="A1504" t="str">
            <v>-</v>
          </cell>
        </row>
        <row r="1505">
          <cell r="A1505" t="str">
            <v>-</v>
          </cell>
        </row>
        <row r="1506">
          <cell r="A1506" t="str">
            <v>-</v>
          </cell>
        </row>
        <row r="1507">
          <cell r="A1507" t="str">
            <v>-</v>
          </cell>
        </row>
        <row r="1508">
          <cell r="A1508" t="str">
            <v>-</v>
          </cell>
        </row>
        <row r="1509">
          <cell r="A1509" t="str">
            <v>-</v>
          </cell>
        </row>
        <row r="1510">
          <cell r="A1510" t="str">
            <v>-</v>
          </cell>
        </row>
        <row r="1511">
          <cell r="A1511" t="str">
            <v>-</v>
          </cell>
        </row>
        <row r="1512">
          <cell r="A1512" t="str">
            <v>-</v>
          </cell>
        </row>
        <row r="1513">
          <cell r="A1513" t="str">
            <v>-</v>
          </cell>
        </row>
        <row r="1514">
          <cell r="A1514" t="str">
            <v>-</v>
          </cell>
        </row>
        <row r="1515">
          <cell r="A1515" t="str">
            <v>-</v>
          </cell>
        </row>
        <row r="1516">
          <cell r="A1516" t="str">
            <v>-</v>
          </cell>
        </row>
        <row r="1517">
          <cell r="A1517" t="str">
            <v>-</v>
          </cell>
        </row>
        <row r="1518">
          <cell r="A1518" t="str">
            <v>-</v>
          </cell>
        </row>
        <row r="1519">
          <cell r="A1519" t="str">
            <v>-</v>
          </cell>
        </row>
        <row r="1520">
          <cell r="A1520" t="str">
            <v>-</v>
          </cell>
        </row>
        <row r="1521">
          <cell r="A1521" t="str">
            <v>-</v>
          </cell>
        </row>
        <row r="1522">
          <cell r="A1522" t="str">
            <v>-</v>
          </cell>
        </row>
        <row r="1523">
          <cell r="A1523" t="str">
            <v>-</v>
          </cell>
        </row>
        <row r="1524">
          <cell r="A1524" t="str">
            <v>-</v>
          </cell>
        </row>
        <row r="1525">
          <cell r="A1525" t="str">
            <v>-</v>
          </cell>
        </row>
        <row r="1526">
          <cell r="A1526" t="str">
            <v>-</v>
          </cell>
        </row>
        <row r="1527">
          <cell r="A1527" t="str">
            <v>-</v>
          </cell>
        </row>
        <row r="1528">
          <cell r="A1528" t="str">
            <v>-</v>
          </cell>
        </row>
        <row r="1529">
          <cell r="A1529" t="str">
            <v>-</v>
          </cell>
        </row>
        <row r="1530">
          <cell r="A1530" t="str">
            <v>-</v>
          </cell>
        </row>
        <row r="1531">
          <cell r="A1531" t="str">
            <v>-</v>
          </cell>
        </row>
        <row r="1532">
          <cell r="A1532" t="str">
            <v>-</v>
          </cell>
        </row>
        <row r="1533">
          <cell r="A1533" t="str">
            <v>-</v>
          </cell>
        </row>
        <row r="1534">
          <cell r="A1534" t="str">
            <v>-</v>
          </cell>
        </row>
        <row r="1535">
          <cell r="A1535" t="str">
            <v>-</v>
          </cell>
        </row>
        <row r="1536">
          <cell r="A1536" t="str">
            <v>-</v>
          </cell>
        </row>
        <row r="1537">
          <cell r="A1537" t="str">
            <v>-</v>
          </cell>
        </row>
        <row r="1538">
          <cell r="A1538" t="str">
            <v>-</v>
          </cell>
        </row>
        <row r="1539">
          <cell r="A1539" t="str">
            <v>-</v>
          </cell>
        </row>
        <row r="1540">
          <cell r="A1540" t="str">
            <v>-</v>
          </cell>
        </row>
        <row r="1541">
          <cell r="A1541" t="str">
            <v>-</v>
          </cell>
        </row>
        <row r="1542">
          <cell r="A1542" t="str">
            <v>-</v>
          </cell>
        </row>
        <row r="1543">
          <cell r="A1543" t="str">
            <v>-</v>
          </cell>
        </row>
        <row r="1544">
          <cell r="A1544" t="str">
            <v>-</v>
          </cell>
        </row>
        <row r="1545">
          <cell r="A1545" t="str">
            <v>-</v>
          </cell>
        </row>
        <row r="1546">
          <cell r="A1546" t="str">
            <v>-</v>
          </cell>
        </row>
        <row r="1547">
          <cell r="A1547" t="str">
            <v>-</v>
          </cell>
        </row>
        <row r="1548">
          <cell r="A1548" t="str">
            <v>-</v>
          </cell>
        </row>
        <row r="1549">
          <cell r="A1549" t="str">
            <v>-</v>
          </cell>
        </row>
        <row r="1550">
          <cell r="A1550" t="str">
            <v>-</v>
          </cell>
        </row>
        <row r="1551">
          <cell r="A1551" t="str">
            <v>-</v>
          </cell>
        </row>
        <row r="1552">
          <cell r="A1552" t="str">
            <v>-</v>
          </cell>
        </row>
        <row r="1553">
          <cell r="A1553" t="str">
            <v>-</v>
          </cell>
        </row>
        <row r="1554">
          <cell r="A1554" t="str">
            <v>-</v>
          </cell>
        </row>
        <row r="1555">
          <cell r="A1555" t="str">
            <v>-</v>
          </cell>
        </row>
        <row r="1556">
          <cell r="A1556" t="str">
            <v>-</v>
          </cell>
        </row>
        <row r="1557">
          <cell r="A1557" t="str">
            <v>-</v>
          </cell>
        </row>
        <row r="1558">
          <cell r="A1558" t="str">
            <v>-</v>
          </cell>
        </row>
        <row r="1559">
          <cell r="A1559" t="str">
            <v>-</v>
          </cell>
        </row>
        <row r="1560">
          <cell r="A1560" t="str">
            <v>-</v>
          </cell>
        </row>
        <row r="1561">
          <cell r="A1561" t="str">
            <v>-</v>
          </cell>
        </row>
        <row r="1562">
          <cell r="A1562" t="str">
            <v>-</v>
          </cell>
        </row>
        <row r="1563">
          <cell r="A1563" t="str">
            <v>-</v>
          </cell>
        </row>
        <row r="1564">
          <cell r="A1564" t="str">
            <v>-</v>
          </cell>
        </row>
        <row r="1565">
          <cell r="A1565" t="str">
            <v>-</v>
          </cell>
        </row>
        <row r="1566">
          <cell r="A1566" t="str">
            <v>-</v>
          </cell>
        </row>
        <row r="1567">
          <cell r="A1567" t="str">
            <v>-</v>
          </cell>
        </row>
        <row r="1568">
          <cell r="A1568" t="str">
            <v>-</v>
          </cell>
        </row>
        <row r="1569">
          <cell r="A1569" t="str">
            <v>-</v>
          </cell>
        </row>
        <row r="1570">
          <cell r="A1570" t="str">
            <v>-</v>
          </cell>
        </row>
        <row r="1571">
          <cell r="A1571" t="str">
            <v>-</v>
          </cell>
        </row>
        <row r="1572">
          <cell r="A1572" t="str">
            <v>-</v>
          </cell>
        </row>
        <row r="1573">
          <cell r="A1573" t="str">
            <v>-</v>
          </cell>
        </row>
        <row r="1574">
          <cell r="A1574" t="str">
            <v>-</v>
          </cell>
        </row>
        <row r="1575">
          <cell r="A1575" t="str">
            <v>-</v>
          </cell>
        </row>
        <row r="1576">
          <cell r="A1576" t="str">
            <v>-</v>
          </cell>
        </row>
        <row r="1577">
          <cell r="A1577" t="str">
            <v>-</v>
          </cell>
        </row>
        <row r="1578">
          <cell r="A1578" t="str">
            <v>-</v>
          </cell>
        </row>
        <row r="1579">
          <cell r="A1579" t="str">
            <v>-</v>
          </cell>
        </row>
        <row r="1580">
          <cell r="A1580" t="str">
            <v>-</v>
          </cell>
        </row>
        <row r="1581">
          <cell r="A1581" t="str">
            <v>-</v>
          </cell>
        </row>
        <row r="1582">
          <cell r="A1582" t="str">
            <v>-</v>
          </cell>
        </row>
        <row r="1583">
          <cell r="A1583" t="str">
            <v>-</v>
          </cell>
        </row>
        <row r="1584">
          <cell r="A1584" t="str">
            <v>-</v>
          </cell>
        </row>
        <row r="1585">
          <cell r="A1585" t="str">
            <v>-</v>
          </cell>
        </row>
        <row r="1586">
          <cell r="A1586" t="str">
            <v>-</v>
          </cell>
        </row>
        <row r="1587">
          <cell r="A1587" t="str">
            <v>-</v>
          </cell>
        </row>
        <row r="1588">
          <cell r="A1588" t="str">
            <v>-</v>
          </cell>
        </row>
        <row r="1589">
          <cell r="A1589" t="str">
            <v>-</v>
          </cell>
        </row>
        <row r="1590">
          <cell r="A1590" t="str">
            <v>-</v>
          </cell>
        </row>
        <row r="1591">
          <cell r="A1591" t="str">
            <v>-</v>
          </cell>
        </row>
        <row r="1592">
          <cell r="A1592" t="str">
            <v>-</v>
          </cell>
        </row>
        <row r="1593">
          <cell r="A1593" t="str">
            <v>-</v>
          </cell>
        </row>
        <row r="1594">
          <cell r="A1594" t="str">
            <v>-</v>
          </cell>
        </row>
        <row r="1595">
          <cell r="A1595" t="str">
            <v>-</v>
          </cell>
        </row>
        <row r="1596">
          <cell r="A1596" t="str">
            <v>-</v>
          </cell>
        </row>
        <row r="1597">
          <cell r="A1597" t="str">
            <v>-</v>
          </cell>
        </row>
        <row r="1598">
          <cell r="A1598" t="str">
            <v>-</v>
          </cell>
        </row>
        <row r="1599">
          <cell r="A1599" t="str">
            <v>-</v>
          </cell>
        </row>
      </sheetData>
      <sheetData sheetId="39"/>
      <sheetData sheetId="40"/>
      <sheetData sheetId="41"/>
      <sheetData sheetId="42">
        <row r="1">
          <cell r="C1" t="str">
            <v>in_whs_key</v>
          </cell>
          <cell r="D1" t="str">
            <v>so_prod_key</v>
          </cell>
          <cell r="E1" t="str">
            <v>in_item_key</v>
          </cell>
          <cell r="F1" t="str">
            <v>im_pack_key</v>
          </cell>
          <cell r="G1" t="str">
            <v>bm_asy_key</v>
          </cell>
          <cell r="H1" t="str">
            <v>bm_cmp_key</v>
          </cell>
          <cell r="I1" t="str">
            <v>bm_cmp_yld</v>
          </cell>
          <cell r="J1" t="str">
            <v>bm_cmp_qpa</v>
          </cell>
        </row>
        <row r="2">
          <cell r="A2" t="str">
            <v>0002113024553-P01</v>
          </cell>
          <cell r="B2" t="str">
            <v>01</v>
          </cell>
          <cell r="C2" t="str">
            <v>8273</v>
          </cell>
          <cell r="D2" t="str">
            <v>0002113024553</v>
          </cell>
          <cell r="E2" t="str">
            <v>101437</v>
          </cell>
          <cell r="F2" t="str">
            <v>24553A</v>
          </cell>
          <cell r="G2" t="str">
            <v>B24553A</v>
          </cell>
          <cell r="H2" t="str">
            <v>300328</v>
          </cell>
          <cell r="I2">
            <v>1</v>
          </cell>
          <cell r="J2">
            <v>0.31530000000000002</v>
          </cell>
        </row>
        <row r="3">
          <cell r="A3" t="str">
            <v>0002113024553-P02</v>
          </cell>
          <cell r="B3" t="str">
            <v>02</v>
          </cell>
          <cell r="C3" t="str">
            <v>8273</v>
          </cell>
          <cell r="D3" t="str">
            <v>0002113024553</v>
          </cell>
          <cell r="E3" t="str">
            <v>101437</v>
          </cell>
          <cell r="F3" t="str">
            <v>24553A</v>
          </cell>
          <cell r="G3" t="str">
            <v>B24553A</v>
          </cell>
          <cell r="H3" t="str">
            <v>500619</v>
          </cell>
          <cell r="I3">
            <v>1</v>
          </cell>
          <cell r="J3">
            <v>4.3E-3</v>
          </cell>
        </row>
        <row r="4">
          <cell r="A4" t="str">
            <v>0002113024553-P03</v>
          </cell>
          <cell r="B4" t="str">
            <v>03</v>
          </cell>
          <cell r="C4" t="str">
            <v>8273</v>
          </cell>
          <cell r="D4" t="str">
            <v>0002113024553</v>
          </cell>
          <cell r="E4" t="str">
            <v>101437</v>
          </cell>
          <cell r="F4" t="str">
            <v>24553A</v>
          </cell>
          <cell r="G4" t="str">
            <v>B24553A</v>
          </cell>
          <cell r="H4" t="str">
            <v>500658</v>
          </cell>
          <cell r="I4">
            <v>1</v>
          </cell>
          <cell r="J4">
            <v>4</v>
          </cell>
        </row>
        <row r="5">
          <cell r="A5" t="str">
            <v>0002113024553-P04</v>
          </cell>
          <cell r="B5" t="str">
            <v>04</v>
          </cell>
          <cell r="C5" t="str">
            <v>8273</v>
          </cell>
          <cell r="D5" t="str">
            <v>0002113024553</v>
          </cell>
          <cell r="E5" t="str">
            <v>101437</v>
          </cell>
          <cell r="F5" t="str">
            <v>24553A</v>
          </cell>
          <cell r="G5" t="str">
            <v>B24553A</v>
          </cell>
          <cell r="H5" t="str">
            <v>508761</v>
          </cell>
          <cell r="I5">
            <v>1</v>
          </cell>
          <cell r="J5">
            <v>24</v>
          </cell>
        </row>
        <row r="6">
          <cell r="A6" t="str">
            <v>0002113024553-P05</v>
          </cell>
          <cell r="B6" t="str">
            <v>05</v>
          </cell>
          <cell r="C6" t="str">
            <v>8273</v>
          </cell>
          <cell r="D6" t="str">
            <v>0002113024553</v>
          </cell>
          <cell r="E6" t="str">
            <v>101437</v>
          </cell>
          <cell r="F6" t="str">
            <v>24553A</v>
          </cell>
          <cell r="G6" t="str">
            <v>B24553A</v>
          </cell>
          <cell r="H6" t="str">
            <v>509927</v>
          </cell>
          <cell r="I6">
            <v>1</v>
          </cell>
          <cell r="J6">
            <v>1</v>
          </cell>
        </row>
        <row r="7">
          <cell r="A7" t="str">
            <v>0002113024553-P06</v>
          </cell>
          <cell r="B7" t="str">
            <v>06</v>
          </cell>
          <cell r="C7" t="str">
            <v>8273</v>
          </cell>
          <cell r="D7" t="str">
            <v>0002113024553</v>
          </cell>
          <cell r="E7" t="str">
            <v>101437</v>
          </cell>
          <cell r="F7" t="str">
            <v>24553A</v>
          </cell>
          <cell r="G7" t="str">
            <v>B24553A</v>
          </cell>
          <cell r="H7" t="str">
            <v>509953</v>
          </cell>
          <cell r="I7">
            <v>1</v>
          </cell>
          <cell r="J7">
            <v>24</v>
          </cell>
        </row>
        <row r="8">
          <cell r="A8" t="str">
            <v>0002113024553-P07</v>
          </cell>
          <cell r="B8" t="str">
            <v>07</v>
          </cell>
          <cell r="C8" t="str">
            <v>8273</v>
          </cell>
          <cell r="D8" t="str">
            <v>0002113024553</v>
          </cell>
          <cell r="E8" t="str">
            <v>101437</v>
          </cell>
          <cell r="F8" t="str">
            <v>24553A</v>
          </cell>
          <cell r="G8" t="str">
            <v>B24553A</v>
          </cell>
          <cell r="H8" t="str">
            <v>510759</v>
          </cell>
          <cell r="I8">
            <v>1</v>
          </cell>
          <cell r="J8">
            <v>2.5000000000000001E-3</v>
          </cell>
        </row>
        <row r="9">
          <cell r="A9" t="str">
            <v>0002113024668-P01</v>
          </cell>
          <cell r="B9" t="str">
            <v>01</v>
          </cell>
          <cell r="C9" t="str">
            <v>8273</v>
          </cell>
          <cell r="D9" t="str">
            <v>0002113024668</v>
          </cell>
          <cell r="E9" t="str">
            <v>101437</v>
          </cell>
          <cell r="F9" t="str">
            <v>24668A</v>
          </cell>
          <cell r="G9" t="str">
            <v>B24668A</v>
          </cell>
          <cell r="H9" t="str">
            <v>300328</v>
          </cell>
          <cell r="I9">
            <v>1</v>
          </cell>
          <cell r="J9">
            <v>0.21</v>
          </cell>
        </row>
        <row r="10">
          <cell r="A10" t="str">
            <v>0002113024668-P02</v>
          </cell>
          <cell r="B10" t="str">
            <v>02</v>
          </cell>
          <cell r="C10" t="str">
            <v>8273</v>
          </cell>
          <cell r="D10" t="str">
            <v>0002113024668</v>
          </cell>
          <cell r="E10" t="str">
            <v>101437</v>
          </cell>
          <cell r="F10" t="str">
            <v>24668A</v>
          </cell>
          <cell r="G10" t="str">
            <v>B24668A</v>
          </cell>
          <cell r="H10" t="str">
            <v>500619</v>
          </cell>
          <cell r="I10">
            <v>1</v>
          </cell>
          <cell r="J10">
            <v>6.1000000000000004E-3</v>
          </cell>
        </row>
        <row r="11">
          <cell r="A11" t="str">
            <v>0002113024668-P03</v>
          </cell>
          <cell r="B11" t="str">
            <v>03</v>
          </cell>
          <cell r="C11" t="str">
            <v>8273</v>
          </cell>
          <cell r="D11" t="str">
            <v>0002113024668</v>
          </cell>
          <cell r="E11" t="str">
            <v>101437</v>
          </cell>
          <cell r="F11" t="str">
            <v>24668A</v>
          </cell>
          <cell r="G11" t="str">
            <v>B24668A</v>
          </cell>
          <cell r="H11" t="str">
            <v>505486</v>
          </cell>
          <cell r="I11">
            <v>1</v>
          </cell>
          <cell r="J11">
            <v>2E-3</v>
          </cell>
        </row>
        <row r="12">
          <cell r="A12" t="str">
            <v>0002113024668-P04</v>
          </cell>
          <cell r="B12" t="str">
            <v>04</v>
          </cell>
          <cell r="C12" t="str">
            <v>8273</v>
          </cell>
          <cell r="D12" t="str">
            <v>0002113024668</v>
          </cell>
          <cell r="E12" t="str">
            <v>101437</v>
          </cell>
          <cell r="F12" t="str">
            <v>24668A</v>
          </cell>
          <cell r="G12" t="str">
            <v>B24668A</v>
          </cell>
          <cell r="H12" t="str">
            <v>508761</v>
          </cell>
          <cell r="I12">
            <v>1</v>
          </cell>
          <cell r="J12">
            <v>12</v>
          </cell>
        </row>
        <row r="13">
          <cell r="A13" t="str">
            <v>0002113024668-P05</v>
          </cell>
          <cell r="B13" t="str">
            <v>05</v>
          </cell>
          <cell r="C13" t="str">
            <v>8273</v>
          </cell>
          <cell r="D13" t="str">
            <v>0002113024668</v>
          </cell>
          <cell r="E13" t="str">
            <v>101437</v>
          </cell>
          <cell r="F13" t="str">
            <v>24668A</v>
          </cell>
          <cell r="G13" t="str">
            <v>B24668A</v>
          </cell>
          <cell r="H13" t="str">
            <v>509953</v>
          </cell>
          <cell r="I13">
            <v>1</v>
          </cell>
          <cell r="J13">
            <v>12</v>
          </cell>
        </row>
        <row r="14">
          <cell r="A14" t="str">
            <v>0002113024668-P06</v>
          </cell>
          <cell r="B14" t="str">
            <v>06</v>
          </cell>
          <cell r="C14" t="str">
            <v>8273</v>
          </cell>
          <cell r="D14" t="str">
            <v>0002113024668</v>
          </cell>
          <cell r="E14" t="str">
            <v>101437</v>
          </cell>
          <cell r="F14" t="str">
            <v>24668A</v>
          </cell>
          <cell r="G14" t="str">
            <v>B24668A</v>
          </cell>
          <cell r="H14" t="str">
            <v>510771</v>
          </cell>
          <cell r="I14">
            <v>1</v>
          </cell>
          <cell r="J14">
            <v>1</v>
          </cell>
        </row>
        <row r="15">
          <cell r="A15" t="str">
            <v>0002113024690-P01</v>
          </cell>
          <cell r="B15" t="str">
            <v>01</v>
          </cell>
          <cell r="C15" t="str">
            <v>8273</v>
          </cell>
          <cell r="D15" t="str">
            <v>0002113024690</v>
          </cell>
          <cell r="E15" t="str">
            <v>101437</v>
          </cell>
          <cell r="F15" t="str">
            <v>24690A</v>
          </cell>
          <cell r="G15" t="str">
            <v>B24690A</v>
          </cell>
          <cell r="H15" t="str">
            <v>300328</v>
          </cell>
          <cell r="I15">
            <v>1</v>
          </cell>
          <cell r="J15">
            <v>0.41</v>
          </cell>
        </row>
        <row r="16">
          <cell r="A16" t="str">
            <v>0002113024690-P02</v>
          </cell>
          <cell r="B16" t="str">
            <v>02</v>
          </cell>
          <cell r="C16" t="str">
            <v>8273</v>
          </cell>
          <cell r="D16" t="str">
            <v>0002113024690</v>
          </cell>
          <cell r="E16" t="str">
            <v>101437</v>
          </cell>
          <cell r="F16" t="str">
            <v>24690A</v>
          </cell>
          <cell r="G16" t="str">
            <v>B24690A</v>
          </cell>
          <cell r="H16" t="str">
            <v>500619</v>
          </cell>
          <cell r="I16">
            <v>1</v>
          </cell>
          <cell r="J16">
            <v>6.1000000000000004E-3</v>
          </cell>
        </row>
        <row r="17">
          <cell r="A17" t="str">
            <v>0002113024690-P03</v>
          </cell>
          <cell r="B17" t="str">
            <v>03</v>
          </cell>
          <cell r="C17" t="str">
            <v>8273</v>
          </cell>
          <cell r="D17" t="str">
            <v>0002113024690</v>
          </cell>
          <cell r="E17" t="str">
            <v>101437</v>
          </cell>
          <cell r="F17" t="str">
            <v>24690A</v>
          </cell>
          <cell r="G17" t="str">
            <v>B24690A</v>
          </cell>
          <cell r="H17" t="str">
            <v>505486</v>
          </cell>
          <cell r="I17">
            <v>1</v>
          </cell>
          <cell r="J17">
            <v>1.5E-3</v>
          </cell>
        </row>
        <row r="18">
          <cell r="A18" t="str">
            <v>0002113024690-P04</v>
          </cell>
          <cell r="B18" t="str">
            <v>04</v>
          </cell>
          <cell r="C18" t="str">
            <v>8273</v>
          </cell>
          <cell r="D18" t="str">
            <v>0002113024690</v>
          </cell>
          <cell r="E18" t="str">
            <v>101437</v>
          </cell>
          <cell r="F18" t="str">
            <v>24690A</v>
          </cell>
          <cell r="G18" t="str">
            <v>B24690A</v>
          </cell>
          <cell r="H18" t="str">
            <v>508761</v>
          </cell>
          <cell r="I18">
            <v>1</v>
          </cell>
          <cell r="J18">
            <v>24</v>
          </cell>
        </row>
        <row r="19">
          <cell r="A19" t="str">
            <v>0002113024690-P05</v>
          </cell>
          <cell r="B19" t="str">
            <v>05</v>
          </cell>
          <cell r="C19" t="str">
            <v>8273</v>
          </cell>
          <cell r="D19" t="str">
            <v>0002113024690</v>
          </cell>
          <cell r="E19" t="str">
            <v>101437</v>
          </cell>
          <cell r="F19" t="str">
            <v>24690A</v>
          </cell>
          <cell r="G19" t="str">
            <v>B24690A</v>
          </cell>
          <cell r="H19" t="str">
            <v>509927</v>
          </cell>
          <cell r="I19">
            <v>1</v>
          </cell>
          <cell r="J19">
            <v>1</v>
          </cell>
        </row>
        <row r="20">
          <cell r="A20" t="str">
            <v>0002113024690-P06</v>
          </cell>
          <cell r="B20" t="str">
            <v>06</v>
          </cell>
          <cell r="C20" t="str">
            <v>8273</v>
          </cell>
          <cell r="D20" t="str">
            <v>0002113024690</v>
          </cell>
          <cell r="E20" t="str">
            <v>101437</v>
          </cell>
          <cell r="F20" t="str">
            <v>24690A</v>
          </cell>
          <cell r="G20" t="str">
            <v>B24690A</v>
          </cell>
          <cell r="H20" t="str">
            <v>509953</v>
          </cell>
          <cell r="I20">
            <v>1</v>
          </cell>
          <cell r="J20">
            <v>24</v>
          </cell>
        </row>
        <row r="21">
          <cell r="A21" t="str">
            <v>0002113024690-P07</v>
          </cell>
          <cell r="B21" t="str">
            <v>07</v>
          </cell>
          <cell r="C21" t="str">
            <v>8273</v>
          </cell>
          <cell r="D21" t="str">
            <v>0002113024690</v>
          </cell>
          <cell r="E21" t="str">
            <v>101437</v>
          </cell>
          <cell r="F21" t="str">
            <v>24690A</v>
          </cell>
          <cell r="G21" t="str">
            <v>B24690A</v>
          </cell>
          <cell r="H21" t="str">
            <v>510759</v>
          </cell>
          <cell r="I21">
            <v>1</v>
          </cell>
          <cell r="J21">
            <v>1.5E-3</v>
          </cell>
        </row>
        <row r="22">
          <cell r="A22" t="str">
            <v>0002113024690-P08</v>
          </cell>
          <cell r="B22" t="str">
            <v>08</v>
          </cell>
          <cell r="C22" t="str">
            <v>8273</v>
          </cell>
          <cell r="D22" t="str">
            <v>0002113024690</v>
          </cell>
          <cell r="E22" t="str">
            <v>101437</v>
          </cell>
          <cell r="F22" t="str">
            <v>24690A</v>
          </cell>
          <cell r="G22" t="str">
            <v>B24690A</v>
          </cell>
          <cell r="H22" t="str">
            <v>510771</v>
          </cell>
          <cell r="I22">
            <v>1</v>
          </cell>
          <cell r="J22">
            <v>2</v>
          </cell>
        </row>
        <row r="23">
          <cell r="A23" t="str">
            <v>0002113024551-P01</v>
          </cell>
          <cell r="B23" t="str">
            <v>01</v>
          </cell>
          <cell r="C23" t="str">
            <v>8273</v>
          </cell>
          <cell r="D23" t="str">
            <v>0002113024551</v>
          </cell>
          <cell r="E23" t="str">
            <v>101438</v>
          </cell>
          <cell r="F23" t="str">
            <v>24551A</v>
          </cell>
          <cell r="G23" t="str">
            <v>B24551A</v>
          </cell>
          <cell r="H23" t="str">
            <v>300328</v>
          </cell>
          <cell r="I23">
            <v>1</v>
          </cell>
          <cell r="J23">
            <v>0.41039999999999999</v>
          </cell>
        </row>
        <row r="24">
          <cell r="A24" t="str">
            <v>0002113024551-P02</v>
          </cell>
          <cell r="B24" t="str">
            <v>02</v>
          </cell>
          <cell r="C24" t="str">
            <v>8273</v>
          </cell>
          <cell r="D24" t="str">
            <v>0002113024551</v>
          </cell>
          <cell r="E24" t="str">
            <v>101438</v>
          </cell>
          <cell r="F24" t="str">
            <v>24551A</v>
          </cell>
          <cell r="G24" t="str">
            <v>B24551A</v>
          </cell>
          <cell r="H24" t="str">
            <v>500619</v>
          </cell>
          <cell r="I24">
            <v>1</v>
          </cell>
          <cell r="J24">
            <v>4.3E-3</v>
          </cell>
        </row>
        <row r="25">
          <cell r="A25" t="str">
            <v>0002113024551-P03</v>
          </cell>
          <cell r="B25" t="str">
            <v>03</v>
          </cell>
          <cell r="C25" t="str">
            <v>8273</v>
          </cell>
          <cell r="D25" t="str">
            <v>0002113024551</v>
          </cell>
          <cell r="E25" t="str">
            <v>101438</v>
          </cell>
          <cell r="F25" t="str">
            <v>24551A</v>
          </cell>
          <cell r="G25" t="str">
            <v>B24551A</v>
          </cell>
          <cell r="H25" t="str">
            <v>500658</v>
          </cell>
          <cell r="I25">
            <v>1</v>
          </cell>
          <cell r="J25">
            <v>4</v>
          </cell>
        </row>
        <row r="26">
          <cell r="A26" t="str">
            <v>0002113024551-P04</v>
          </cell>
          <cell r="B26" t="str">
            <v>04</v>
          </cell>
          <cell r="C26" t="str">
            <v>8273</v>
          </cell>
          <cell r="D26" t="str">
            <v>0002113024551</v>
          </cell>
          <cell r="E26" t="str">
            <v>101438</v>
          </cell>
          <cell r="F26" t="str">
            <v>24551A</v>
          </cell>
          <cell r="G26" t="str">
            <v>B24551A</v>
          </cell>
          <cell r="H26" t="str">
            <v>508761</v>
          </cell>
          <cell r="I26">
            <v>1</v>
          </cell>
          <cell r="J26">
            <v>24</v>
          </cell>
        </row>
        <row r="27">
          <cell r="A27" t="str">
            <v>0002113024551-P05</v>
          </cell>
          <cell r="B27" t="str">
            <v>05</v>
          </cell>
          <cell r="C27" t="str">
            <v>8273</v>
          </cell>
          <cell r="D27" t="str">
            <v>0002113024551</v>
          </cell>
          <cell r="E27" t="str">
            <v>101438</v>
          </cell>
          <cell r="F27" t="str">
            <v>24551A</v>
          </cell>
          <cell r="G27" t="str">
            <v>B24551A</v>
          </cell>
          <cell r="H27" t="str">
            <v>509927</v>
          </cell>
          <cell r="I27">
            <v>1</v>
          </cell>
          <cell r="J27">
            <v>1</v>
          </cell>
        </row>
        <row r="28">
          <cell r="A28" t="str">
            <v>0002113024551-P06</v>
          </cell>
          <cell r="B28" t="str">
            <v>06</v>
          </cell>
          <cell r="C28" t="str">
            <v>8273</v>
          </cell>
          <cell r="D28" t="str">
            <v>0002113024551</v>
          </cell>
          <cell r="E28" t="str">
            <v>101438</v>
          </cell>
          <cell r="F28" t="str">
            <v>24551A</v>
          </cell>
          <cell r="G28" t="str">
            <v>B24551A</v>
          </cell>
          <cell r="H28" t="str">
            <v>509952</v>
          </cell>
          <cell r="I28">
            <v>1</v>
          </cell>
          <cell r="J28">
            <v>24</v>
          </cell>
        </row>
        <row r="29">
          <cell r="A29" t="str">
            <v>0002113024551-P07</v>
          </cell>
          <cell r="B29" t="str">
            <v>07</v>
          </cell>
          <cell r="C29" t="str">
            <v>8273</v>
          </cell>
          <cell r="D29" t="str">
            <v>0002113024551</v>
          </cell>
          <cell r="E29" t="str">
            <v>101438</v>
          </cell>
          <cell r="F29" t="str">
            <v>24551A</v>
          </cell>
          <cell r="G29" t="str">
            <v>B24551A</v>
          </cell>
          <cell r="H29" t="str">
            <v>510759</v>
          </cell>
          <cell r="I29">
            <v>1</v>
          </cell>
          <cell r="J29">
            <v>2.5000000000000001E-3</v>
          </cell>
        </row>
        <row r="30">
          <cell r="A30" t="str">
            <v>0002113025209-P01</v>
          </cell>
          <cell r="B30" t="str">
            <v>01</v>
          </cell>
          <cell r="C30" t="str">
            <v>8273</v>
          </cell>
          <cell r="D30" t="str">
            <v>0002113025209</v>
          </cell>
          <cell r="E30" t="str">
            <v>101438</v>
          </cell>
          <cell r="F30" t="str">
            <v>25209A</v>
          </cell>
          <cell r="G30" t="str">
            <v>B25209A</v>
          </cell>
          <cell r="H30" t="str">
            <v>300328</v>
          </cell>
          <cell r="I30">
            <v>1</v>
          </cell>
          <cell r="J30">
            <v>0.21</v>
          </cell>
        </row>
        <row r="31">
          <cell r="A31" t="str">
            <v>0002113025209-P02</v>
          </cell>
          <cell r="B31" t="str">
            <v>02</v>
          </cell>
          <cell r="C31" t="str">
            <v>8273</v>
          </cell>
          <cell r="D31" t="str">
            <v>0002113025209</v>
          </cell>
          <cell r="E31" t="str">
            <v>101438</v>
          </cell>
          <cell r="F31" t="str">
            <v>25209A</v>
          </cell>
          <cell r="G31" t="str">
            <v>B25209A</v>
          </cell>
          <cell r="H31" t="str">
            <v>500619</v>
          </cell>
          <cell r="I31">
            <v>1</v>
          </cell>
          <cell r="J31">
            <v>6.1000000000000004E-3</v>
          </cell>
        </row>
        <row r="32">
          <cell r="A32" t="str">
            <v>0002113025209-P03</v>
          </cell>
          <cell r="B32" t="str">
            <v>03</v>
          </cell>
          <cell r="C32" t="str">
            <v>8273</v>
          </cell>
          <cell r="D32" t="str">
            <v>0002113025209</v>
          </cell>
          <cell r="E32" t="str">
            <v>101438</v>
          </cell>
          <cell r="F32" t="str">
            <v>25209A</v>
          </cell>
          <cell r="G32" t="str">
            <v>B25209A</v>
          </cell>
          <cell r="H32" t="str">
            <v>505486</v>
          </cell>
          <cell r="I32">
            <v>1</v>
          </cell>
          <cell r="J32">
            <v>2E-3</v>
          </cell>
        </row>
        <row r="33">
          <cell r="A33" t="str">
            <v>0002113025209-P04</v>
          </cell>
          <cell r="B33" t="str">
            <v>04</v>
          </cell>
          <cell r="C33" t="str">
            <v>8273</v>
          </cell>
          <cell r="D33" t="str">
            <v>0002113025209</v>
          </cell>
          <cell r="E33" t="str">
            <v>101438</v>
          </cell>
          <cell r="F33" t="str">
            <v>25209A</v>
          </cell>
          <cell r="G33" t="str">
            <v>B25209A</v>
          </cell>
          <cell r="H33" t="str">
            <v>508761</v>
          </cell>
          <cell r="I33">
            <v>1</v>
          </cell>
          <cell r="J33">
            <v>12</v>
          </cell>
        </row>
        <row r="34">
          <cell r="A34" t="str">
            <v>0002113025209-P05</v>
          </cell>
          <cell r="B34" t="str">
            <v>05</v>
          </cell>
          <cell r="C34" t="str">
            <v>8273</v>
          </cell>
          <cell r="D34" t="str">
            <v>0002113025209</v>
          </cell>
          <cell r="E34" t="str">
            <v>101438</v>
          </cell>
          <cell r="F34" t="str">
            <v>25209A</v>
          </cell>
          <cell r="G34" t="str">
            <v>B25209A</v>
          </cell>
          <cell r="H34" t="str">
            <v>509952</v>
          </cell>
          <cell r="I34">
            <v>1</v>
          </cell>
          <cell r="J34">
            <v>12</v>
          </cell>
        </row>
        <row r="35">
          <cell r="A35" t="str">
            <v>0002113025209-P06</v>
          </cell>
          <cell r="B35" t="str">
            <v>06</v>
          </cell>
          <cell r="C35" t="str">
            <v>8273</v>
          </cell>
          <cell r="D35" t="str">
            <v>0002113025209</v>
          </cell>
          <cell r="E35" t="str">
            <v>101438</v>
          </cell>
          <cell r="F35" t="str">
            <v>25209A</v>
          </cell>
          <cell r="G35" t="str">
            <v>B25209A</v>
          </cell>
          <cell r="H35" t="str">
            <v>510808</v>
          </cell>
          <cell r="I35">
            <v>1</v>
          </cell>
          <cell r="J35">
            <v>1</v>
          </cell>
        </row>
        <row r="36">
          <cell r="A36" t="str">
            <v>0002113025210-P01</v>
          </cell>
          <cell r="B36" t="str">
            <v>01</v>
          </cell>
          <cell r="C36" t="str">
            <v>8273</v>
          </cell>
          <cell r="D36" t="str">
            <v>0002113025210</v>
          </cell>
          <cell r="E36" t="str">
            <v>101438</v>
          </cell>
          <cell r="F36" t="str">
            <v>25210A</v>
          </cell>
          <cell r="G36" t="str">
            <v>B25210A</v>
          </cell>
          <cell r="H36" t="str">
            <v>300328</v>
          </cell>
          <cell r="I36">
            <v>1</v>
          </cell>
          <cell r="J36">
            <v>0.41</v>
          </cell>
        </row>
        <row r="37">
          <cell r="A37" t="str">
            <v>0002113025210-P02</v>
          </cell>
          <cell r="B37" t="str">
            <v>02</v>
          </cell>
          <cell r="C37" t="str">
            <v>8273</v>
          </cell>
          <cell r="D37" t="str">
            <v>0002113025210</v>
          </cell>
          <cell r="E37" t="str">
            <v>101438</v>
          </cell>
          <cell r="F37" t="str">
            <v>25210A</v>
          </cell>
          <cell r="G37" t="str">
            <v>B25210A</v>
          </cell>
          <cell r="H37" t="str">
            <v>500619</v>
          </cell>
          <cell r="I37">
            <v>1</v>
          </cell>
          <cell r="J37">
            <v>6.1000000000000004E-3</v>
          </cell>
        </row>
        <row r="38">
          <cell r="A38" t="str">
            <v>0002113025210-P03</v>
          </cell>
          <cell r="B38" t="str">
            <v>03</v>
          </cell>
          <cell r="C38" t="str">
            <v>8273</v>
          </cell>
          <cell r="D38" t="str">
            <v>0002113025210</v>
          </cell>
          <cell r="E38" t="str">
            <v>101438</v>
          </cell>
          <cell r="F38" t="str">
            <v>25210A</v>
          </cell>
          <cell r="G38" t="str">
            <v>B25210A</v>
          </cell>
          <cell r="H38" t="str">
            <v>505486</v>
          </cell>
          <cell r="I38">
            <v>1</v>
          </cell>
          <cell r="J38">
            <v>1.5E-3</v>
          </cell>
        </row>
        <row r="39">
          <cell r="A39" t="str">
            <v>0002113025210-P04</v>
          </cell>
          <cell r="B39" t="str">
            <v>04</v>
          </cell>
          <cell r="C39" t="str">
            <v>8273</v>
          </cell>
          <cell r="D39" t="str">
            <v>0002113025210</v>
          </cell>
          <cell r="E39" t="str">
            <v>101438</v>
          </cell>
          <cell r="F39" t="str">
            <v>25210A</v>
          </cell>
          <cell r="G39" t="str">
            <v>B25210A</v>
          </cell>
          <cell r="H39" t="str">
            <v>508761</v>
          </cell>
          <cell r="I39">
            <v>1</v>
          </cell>
          <cell r="J39">
            <v>24</v>
          </cell>
        </row>
        <row r="40">
          <cell r="A40" t="str">
            <v>0002113025210-P05</v>
          </cell>
          <cell r="B40" t="str">
            <v>05</v>
          </cell>
          <cell r="C40" t="str">
            <v>8273</v>
          </cell>
          <cell r="D40" t="str">
            <v>0002113025210</v>
          </cell>
          <cell r="E40" t="str">
            <v>101438</v>
          </cell>
          <cell r="F40" t="str">
            <v>25210A</v>
          </cell>
          <cell r="G40" t="str">
            <v>B25210A</v>
          </cell>
          <cell r="H40" t="str">
            <v>509927</v>
          </cell>
          <cell r="I40">
            <v>1</v>
          </cell>
          <cell r="J40">
            <v>1</v>
          </cell>
        </row>
        <row r="41">
          <cell r="A41" t="str">
            <v>0002113025210-P06</v>
          </cell>
          <cell r="B41" t="str">
            <v>06</v>
          </cell>
          <cell r="C41" t="str">
            <v>8273</v>
          </cell>
          <cell r="D41" t="str">
            <v>0002113025210</v>
          </cell>
          <cell r="E41" t="str">
            <v>101438</v>
          </cell>
          <cell r="F41" t="str">
            <v>25210A</v>
          </cell>
          <cell r="G41" t="str">
            <v>B25210A</v>
          </cell>
          <cell r="H41" t="str">
            <v>509952</v>
          </cell>
          <cell r="I41">
            <v>1</v>
          </cell>
          <cell r="J41">
            <v>24</v>
          </cell>
        </row>
        <row r="42">
          <cell r="A42" t="str">
            <v>0002113025210-P07</v>
          </cell>
          <cell r="B42" t="str">
            <v>07</v>
          </cell>
          <cell r="C42" t="str">
            <v>8273</v>
          </cell>
          <cell r="D42" t="str">
            <v>0002113025210</v>
          </cell>
          <cell r="E42" t="str">
            <v>101438</v>
          </cell>
          <cell r="F42" t="str">
            <v>25210A</v>
          </cell>
          <cell r="G42" t="str">
            <v>B25210A</v>
          </cell>
          <cell r="H42" t="str">
            <v>510759</v>
          </cell>
          <cell r="I42">
            <v>1</v>
          </cell>
          <cell r="J42">
            <v>1.5E-3</v>
          </cell>
        </row>
        <row r="43">
          <cell r="A43" t="str">
            <v>0002113025210-P08</v>
          </cell>
          <cell r="B43" t="str">
            <v>08</v>
          </cell>
          <cell r="C43" t="str">
            <v>8273</v>
          </cell>
          <cell r="D43" t="str">
            <v>0002113025210</v>
          </cell>
          <cell r="E43" t="str">
            <v>101438</v>
          </cell>
          <cell r="F43" t="str">
            <v>25210A</v>
          </cell>
          <cell r="G43" t="str">
            <v>B25210A</v>
          </cell>
          <cell r="H43" t="str">
            <v>510808</v>
          </cell>
          <cell r="I43">
            <v>1</v>
          </cell>
          <cell r="J43">
            <v>2</v>
          </cell>
        </row>
        <row r="44">
          <cell r="A44" t="str">
            <v>0002113024083-P01</v>
          </cell>
          <cell r="B44" t="str">
            <v>01</v>
          </cell>
          <cell r="C44" t="str">
            <v>8273</v>
          </cell>
          <cell r="D44" t="str">
            <v>0002113024083</v>
          </cell>
          <cell r="E44" t="str">
            <v>101439</v>
          </cell>
          <cell r="F44" t="str">
            <v>24083A</v>
          </cell>
          <cell r="G44" t="str">
            <v>B24083A</v>
          </cell>
          <cell r="H44" t="str">
            <v>300328</v>
          </cell>
          <cell r="I44">
            <v>1</v>
          </cell>
          <cell r="J44">
            <v>0.5827</v>
          </cell>
        </row>
        <row r="45">
          <cell r="A45" t="str">
            <v>0002113024083-P02</v>
          </cell>
          <cell r="B45" t="str">
            <v>02</v>
          </cell>
          <cell r="C45" t="str">
            <v>8273</v>
          </cell>
          <cell r="D45" t="str">
            <v>0002113024083</v>
          </cell>
          <cell r="E45" t="str">
            <v>101439</v>
          </cell>
          <cell r="F45" t="str">
            <v>24083A</v>
          </cell>
          <cell r="G45" t="str">
            <v>B24083A</v>
          </cell>
          <cell r="H45" t="str">
            <v>500578</v>
          </cell>
          <cell r="I45">
            <v>1</v>
          </cell>
          <cell r="J45">
            <v>15</v>
          </cell>
        </row>
        <row r="46">
          <cell r="A46" t="str">
            <v>0002113024083-P03</v>
          </cell>
          <cell r="B46" t="str">
            <v>03</v>
          </cell>
          <cell r="C46" t="str">
            <v>8273</v>
          </cell>
          <cell r="D46" t="str">
            <v>0002113024083</v>
          </cell>
          <cell r="E46" t="str">
            <v>101439</v>
          </cell>
          <cell r="F46" t="str">
            <v>24083A</v>
          </cell>
          <cell r="G46" t="str">
            <v>B24083A</v>
          </cell>
          <cell r="H46" t="str">
            <v>500619</v>
          </cell>
          <cell r="I46">
            <v>1</v>
          </cell>
          <cell r="J46">
            <v>9.4999999999999998E-3</v>
          </cell>
        </row>
        <row r="47">
          <cell r="A47" t="str">
            <v>0002113024083-P04</v>
          </cell>
          <cell r="B47" t="str">
            <v>04</v>
          </cell>
          <cell r="C47" t="str">
            <v>8273</v>
          </cell>
          <cell r="D47" t="str">
            <v>0002113024083</v>
          </cell>
          <cell r="E47" t="str">
            <v>101439</v>
          </cell>
          <cell r="F47" t="str">
            <v>24083A</v>
          </cell>
          <cell r="G47" t="str">
            <v>B24083A</v>
          </cell>
          <cell r="H47" t="str">
            <v>500671</v>
          </cell>
          <cell r="I47">
            <v>1</v>
          </cell>
          <cell r="J47">
            <v>15</v>
          </cell>
        </row>
        <row r="48">
          <cell r="A48" t="str">
            <v>0002113024083-P05</v>
          </cell>
          <cell r="B48" t="str">
            <v>05</v>
          </cell>
          <cell r="C48" t="str">
            <v>8273</v>
          </cell>
          <cell r="D48" t="str">
            <v>0002113024083</v>
          </cell>
          <cell r="E48" t="str">
            <v>101439</v>
          </cell>
          <cell r="F48" t="str">
            <v>24083A</v>
          </cell>
          <cell r="G48" t="str">
            <v>B24083A</v>
          </cell>
          <cell r="H48" t="str">
            <v>501185</v>
          </cell>
          <cell r="I48">
            <v>1</v>
          </cell>
          <cell r="J48">
            <v>15</v>
          </cell>
        </row>
        <row r="49">
          <cell r="A49" t="str">
            <v>0002113024083-P06</v>
          </cell>
          <cell r="B49" t="str">
            <v>06</v>
          </cell>
          <cell r="C49" t="str">
            <v>8273</v>
          </cell>
          <cell r="D49" t="str">
            <v>0002113024083</v>
          </cell>
          <cell r="E49" t="str">
            <v>101439</v>
          </cell>
          <cell r="F49" t="str">
            <v>24083A</v>
          </cell>
          <cell r="G49" t="str">
            <v>B24083A</v>
          </cell>
          <cell r="H49" t="str">
            <v>503686</v>
          </cell>
          <cell r="I49">
            <v>1</v>
          </cell>
          <cell r="J49">
            <v>1.1999999999999999E-3</v>
          </cell>
        </row>
        <row r="50">
          <cell r="A50" t="str">
            <v>0002113024083-P07</v>
          </cell>
          <cell r="B50" t="str">
            <v>07</v>
          </cell>
          <cell r="C50" t="str">
            <v>8273</v>
          </cell>
          <cell r="D50" t="str">
            <v>0002113024083</v>
          </cell>
          <cell r="E50" t="str">
            <v>101439</v>
          </cell>
          <cell r="F50" t="str">
            <v>24083A</v>
          </cell>
          <cell r="G50" t="str">
            <v>B24083A</v>
          </cell>
          <cell r="H50" t="str">
            <v>507543</v>
          </cell>
          <cell r="I50">
            <v>1</v>
          </cell>
          <cell r="J50">
            <v>15</v>
          </cell>
        </row>
        <row r="51">
          <cell r="A51" t="str">
            <v>0002113024083-P08</v>
          </cell>
          <cell r="B51" t="str">
            <v>08</v>
          </cell>
          <cell r="C51" t="str">
            <v>8273</v>
          </cell>
          <cell r="D51" t="str">
            <v>0002113024083</v>
          </cell>
          <cell r="E51" t="str">
            <v>101439</v>
          </cell>
          <cell r="F51" t="str">
            <v>24083A</v>
          </cell>
          <cell r="G51" t="str">
            <v>B24083A</v>
          </cell>
          <cell r="H51" t="str">
            <v>509782</v>
          </cell>
          <cell r="I51">
            <v>1</v>
          </cell>
          <cell r="J51">
            <v>15</v>
          </cell>
        </row>
        <row r="52">
          <cell r="A52" t="str">
            <v>0002113024719-P01</v>
          </cell>
          <cell r="B52" t="str">
            <v>01</v>
          </cell>
          <cell r="C52" t="str">
            <v>8273</v>
          </cell>
          <cell r="D52" t="str">
            <v>0002113024719</v>
          </cell>
          <cell r="E52" t="str">
            <v>101439</v>
          </cell>
          <cell r="F52" t="str">
            <v>24719A</v>
          </cell>
          <cell r="G52" t="str">
            <v>B24719A</v>
          </cell>
          <cell r="H52" t="str">
            <v>300328</v>
          </cell>
          <cell r="I52">
            <v>1</v>
          </cell>
          <cell r="J52">
            <v>0.5827</v>
          </cell>
        </row>
        <row r="53">
          <cell r="A53" t="str">
            <v>0002113024719-P02</v>
          </cell>
          <cell r="B53" t="str">
            <v>02</v>
          </cell>
          <cell r="C53" t="str">
            <v>8273</v>
          </cell>
          <cell r="D53" t="str">
            <v>0002113024719</v>
          </cell>
          <cell r="E53" t="str">
            <v>101439</v>
          </cell>
          <cell r="F53" t="str">
            <v>24719A</v>
          </cell>
          <cell r="G53" t="str">
            <v>B24719A</v>
          </cell>
          <cell r="H53" t="str">
            <v>500470</v>
          </cell>
          <cell r="I53">
            <v>1</v>
          </cell>
          <cell r="J53">
            <v>8</v>
          </cell>
        </row>
        <row r="54">
          <cell r="A54" t="str">
            <v>0002113024719-P03</v>
          </cell>
          <cell r="B54" t="str">
            <v>03</v>
          </cell>
          <cell r="C54" t="str">
            <v>8273</v>
          </cell>
          <cell r="D54" t="str">
            <v>0002113024719</v>
          </cell>
          <cell r="E54" t="str">
            <v>101439</v>
          </cell>
          <cell r="F54" t="str">
            <v>24719A</v>
          </cell>
          <cell r="G54" t="str">
            <v>B24719A</v>
          </cell>
          <cell r="H54" t="str">
            <v>500576</v>
          </cell>
          <cell r="I54">
            <v>1</v>
          </cell>
          <cell r="J54">
            <v>8</v>
          </cell>
        </row>
        <row r="55">
          <cell r="A55" t="str">
            <v>0002113024719-P04</v>
          </cell>
          <cell r="B55" t="str">
            <v>04</v>
          </cell>
          <cell r="C55" t="str">
            <v>8273</v>
          </cell>
          <cell r="D55" t="str">
            <v>0002113024719</v>
          </cell>
          <cell r="E55" t="str">
            <v>101439</v>
          </cell>
          <cell r="F55" t="str">
            <v>24719A</v>
          </cell>
          <cell r="G55" t="str">
            <v>B24719A</v>
          </cell>
          <cell r="H55" t="str">
            <v>500619</v>
          </cell>
          <cell r="I55">
            <v>1</v>
          </cell>
          <cell r="J55">
            <v>9.4999999999999998E-3</v>
          </cell>
        </row>
        <row r="56">
          <cell r="A56" t="str">
            <v>0002113024719-P05</v>
          </cell>
          <cell r="B56" t="str">
            <v>05</v>
          </cell>
          <cell r="C56" t="str">
            <v>8273</v>
          </cell>
          <cell r="D56" t="str">
            <v>0002113024719</v>
          </cell>
          <cell r="E56" t="str">
            <v>101439</v>
          </cell>
          <cell r="F56" t="str">
            <v>24719A</v>
          </cell>
          <cell r="G56" t="str">
            <v>B24719A</v>
          </cell>
          <cell r="H56" t="str">
            <v>500671</v>
          </cell>
          <cell r="I56">
            <v>1</v>
          </cell>
          <cell r="J56">
            <v>8</v>
          </cell>
        </row>
        <row r="57">
          <cell r="A57" t="str">
            <v>0002113024719-P06</v>
          </cell>
          <cell r="B57" t="str">
            <v>06</v>
          </cell>
          <cell r="C57" t="str">
            <v>8273</v>
          </cell>
          <cell r="D57" t="str">
            <v>0002113024719</v>
          </cell>
          <cell r="E57" t="str">
            <v>101439</v>
          </cell>
          <cell r="F57" t="str">
            <v>24719A</v>
          </cell>
          <cell r="G57" t="str">
            <v>B24719A</v>
          </cell>
          <cell r="H57" t="str">
            <v>503686</v>
          </cell>
          <cell r="I57">
            <v>1</v>
          </cell>
          <cell r="J57">
            <v>1.1999999999999999E-3</v>
          </cell>
        </row>
        <row r="58">
          <cell r="A58" t="str">
            <v>0002113024719-P07</v>
          </cell>
          <cell r="B58" t="str">
            <v>07</v>
          </cell>
          <cell r="C58" t="str">
            <v>8273</v>
          </cell>
          <cell r="D58" t="str">
            <v>0002113024719</v>
          </cell>
          <cell r="E58" t="str">
            <v>101439</v>
          </cell>
          <cell r="F58" t="str">
            <v>24719A</v>
          </cell>
          <cell r="G58" t="str">
            <v>B24719A</v>
          </cell>
          <cell r="H58" t="str">
            <v>507543</v>
          </cell>
          <cell r="I58">
            <v>1</v>
          </cell>
          <cell r="J58">
            <v>8</v>
          </cell>
        </row>
        <row r="59">
          <cell r="A59" t="str">
            <v>0002113024719-P08</v>
          </cell>
          <cell r="B59" t="str">
            <v>08</v>
          </cell>
          <cell r="C59" t="str">
            <v>8273</v>
          </cell>
          <cell r="D59" t="str">
            <v>0002113024719</v>
          </cell>
          <cell r="E59" t="str">
            <v>101439</v>
          </cell>
          <cell r="F59" t="str">
            <v>24719A</v>
          </cell>
          <cell r="G59" t="str">
            <v>B24719A</v>
          </cell>
          <cell r="H59" t="str">
            <v>509809</v>
          </cell>
          <cell r="I59">
            <v>1</v>
          </cell>
          <cell r="J59">
            <v>8</v>
          </cell>
        </row>
        <row r="60">
          <cell r="A60" t="str">
            <v>0002113024533-P01</v>
          </cell>
          <cell r="B60" t="str">
            <v>01</v>
          </cell>
          <cell r="C60" t="str">
            <v>8273</v>
          </cell>
          <cell r="D60" t="str">
            <v>0002113024533</v>
          </cell>
          <cell r="E60" t="str">
            <v>101440</v>
          </cell>
          <cell r="F60" t="str">
            <v>24533A</v>
          </cell>
          <cell r="G60" t="str">
            <v>B24533A</v>
          </cell>
          <cell r="H60" t="str">
            <v>300328</v>
          </cell>
          <cell r="I60">
            <v>1</v>
          </cell>
          <cell r="J60">
            <v>0.41039999999999999</v>
          </cell>
        </row>
        <row r="61">
          <cell r="A61" t="str">
            <v>0002113024533-P02</v>
          </cell>
          <cell r="B61" t="str">
            <v>02</v>
          </cell>
          <cell r="C61" t="str">
            <v>8273</v>
          </cell>
          <cell r="D61" t="str">
            <v>0002113024533</v>
          </cell>
          <cell r="E61" t="str">
            <v>101440</v>
          </cell>
          <cell r="F61" t="str">
            <v>24533A</v>
          </cell>
          <cell r="G61" t="str">
            <v>B24533A</v>
          </cell>
          <cell r="H61" t="str">
            <v>500619</v>
          </cell>
          <cell r="I61">
            <v>1</v>
          </cell>
          <cell r="J61">
            <v>4.3E-3</v>
          </cell>
        </row>
        <row r="62">
          <cell r="A62" t="str">
            <v>0002113024533-P03</v>
          </cell>
          <cell r="B62" t="str">
            <v>03</v>
          </cell>
          <cell r="C62" t="str">
            <v>8273</v>
          </cell>
          <cell r="D62" t="str">
            <v>0002113024533</v>
          </cell>
          <cell r="E62" t="str">
            <v>101440</v>
          </cell>
          <cell r="F62" t="str">
            <v>24533A</v>
          </cell>
          <cell r="G62" t="str">
            <v>B24533A</v>
          </cell>
          <cell r="H62" t="str">
            <v>500658</v>
          </cell>
          <cell r="I62">
            <v>1</v>
          </cell>
          <cell r="J62">
            <v>4</v>
          </cell>
        </row>
        <row r="63">
          <cell r="A63" t="str">
            <v>0002113024533-P04</v>
          </cell>
          <cell r="B63" t="str">
            <v>04</v>
          </cell>
          <cell r="C63" t="str">
            <v>8273</v>
          </cell>
          <cell r="D63" t="str">
            <v>0002113024533</v>
          </cell>
          <cell r="E63" t="str">
            <v>101440</v>
          </cell>
          <cell r="F63" t="str">
            <v>24533A</v>
          </cell>
          <cell r="G63" t="str">
            <v>B24533A</v>
          </cell>
          <cell r="H63" t="str">
            <v>508761</v>
          </cell>
          <cell r="I63">
            <v>1</v>
          </cell>
          <cell r="J63">
            <v>24</v>
          </cell>
        </row>
        <row r="64">
          <cell r="A64" t="str">
            <v>0002113024533-P05</v>
          </cell>
          <cell r="B64" t="str">
            <v>05</v>
          </cell>
          <cell r="C64" t="str">
            <v>8273</v>
          </cell>
          <cell r="D64" t="str">
            <v>0002113024533</v>
          </cell>
          <cell r="E64" t="str">
            <v>101440</v>
          </cell>
          <cell r="F64" t="str">
            <v>24533A</v>
          </cell>
          <cell r="G64" t="str">
            <v>B24533A</v>
          </cell>
          <cell r="H64" t="str">
            <v>509927</v>
          </cell>
          <cell r="I64">
            <v>1</v>
          </cell>
          <cell r="J64">
            <v>1</v>
          </cell>
        </row>
        <row r="65">
          <cell r="A65" t="str">
            <v>0002113024533-P06</v>
          </cell>
          <cell r="B65" t="str">
            <v>06</v>
          </cell>
          <cell r="C65" t="str">
            <v>8273</v>
          </cell>
          <cell r="D65" t="str">
            <v>0002113024533</v>
          </cell>
          <cell r="E65" t="str">
            <v>101440</v>
          </cell>
          <cell r="F65" t="str">
            <v>24533A</v>
          </cell>
          <cell r="G65" t="str">
            <v>B24533A</v>
          </cell>
          <cell r="H65" t="str">
            <v>510587</v>
          </cell>
          <cell r="I65">
            <v>1</v>
          </cell>
          <cell r="J65">
            <v>24</v>
          </cell>
        </row>
        <row r="66">
          <cell r="A66" t="str">
            <v>0002113024533-P07</v>
          </cell>
          <cell r="B66" t="str">
            <v>07</v>
          </cell>
          <cell r="C66" t="str">
            <v>8273</v>
          </cell>
          <cell r="D66" t="str">
            <v>0002113024533</v>
          </cell>
          <cell r="E66" t="str">
            <v>101440</v>
          </cell>
          <cell r="F66" t="str">
            <v>24533A</v>
          </cell>
          <cell r="G66" t="str">
            <v>B24533A</v>
          </cell>
          <cell r="H66" t="str">
            <v>510759</v>
          </cell>
          <cell r="I66">
            <v>1</v>
          </cell>
          <cell r="J66">
            <v>2.5000000000000001E-3</v>
          </cell>
        </row>
        <row r="67">
          <cell r="A67" t="str">
            <v>0002113024699-P01</v>
          </cell>
          <cell r="B67" t="str">
            <v>01</v>
          </cell>
          <cell r="C67" t="str">
            <v>8273</v>
          </cell>
          <cell r="D67" t="str">
            <v>0002113024699</v>
          </cell>
          <cell r="E67" t="str">
            <v>101440</v>
          </cell>
          <cell r="F67" t="str">
            <v>24699A</v>
          </cell>
          <cell r="G67" t="str">
            <v>B24699A</v>
          </cell>
          <cell r="H67" t="str">
            <v>300328</v>
          </cell>
          <cell r="I67">
            <v>1</v>
          </cell>
          <cell r="J67">
            <v>0.5827</v>
          </cell>
        </row>
        <row r="68">
          <cell r="A68" t="str">
            <v>0002113024699-P02</v>
          </cell>
          <cell r="B68" t="str">
            <v>02</v>
          </cell>
          <cell r="C68" t="str">
            <v>8273</v>
          </cell>
          <cell r="D68" t="str">
            <v>0002113024699</v>
          </cell>
          <cell r="E68" t="str">
            <v>101440</v>
          </cell>
          <cell r="F68" t="str">
            <v>24699A</v>
          </cell>
          <cell r="G68" t="str">
            <v>B24699A</v>
          </cell>
          <cell r="H68" t="str">
            <v>500470</v>
          </cell>
          <cell r="I68">
            <v>1</v>
          </cell>
          <cell r="J68">
            <v>8</v>
          </cell>
        </row>
        <row r="69">
          <cell r="A69" t="str">
            <v>0002113024699-P03</v>
          </cell>
          <cell r="B69" t="str">
            <v>03</v>
          </cell>
          <cell r="C69" t="str">
            <v>8273</v>
          </cell>
          <cell r="D69" t="str">
            <v>0002113024699</v>
          </cell>
          <cell r="E69" t="str">
            <v>101440</v>
          </cell>
          <cell r="F69" t="str">
            <v>24699A</v>
          </cell>
          <cell r="G69" t="str">
            <v>B24699A</v>
          </cell>
          <cell r="H69" t="str">
            <v>500576</v>
          </cell>
          <cell r="I69">
            <v>1</v>
          </cell>
          <cell r="J69">
            <v>8</v>
          </cell>
        </row>
        <row r="70">
          <cell r="A70" t="str">
            <v>0002113024699-P04</v>
          </cell>
          <cell r="B70" t="str">
            <v>04</v>
          </cell>
          <cell r="C70" t="str">
            <v>8273</v>
          </cell>
          <cell r="D70" t="str">
            <v>0002113024699</v>
          </cell>
          <cell r="E70" t="str">
            <v>101440</v>
          </cell>
          <cell r="F70" t="str">
            <v>24699A</v>
          </cell>
          <cell r="G70" t="str">
            <v>B24699A</v>
          </cell>
          <cell r="H70" t="str">
            <v>500619</v>
          </cell>
          <cell r="I70">
            <v>1</v>
          </cell>
          <cell r="J70">
            <v>9.4999999999999998E-3</v>
          </cell>
        </row>
        <row r="71">
          <cell r="A71" t="str">
            <v>0002113024699-P05</v>
          </cell>
          <cell r="B71" t="str">
            <v>05</v>
          </cell>
          <cell r="C71" t="str">
            <v>8273</v>
          </cell>
          <cell r="D71" t="str">
            <v>0002113024699</v>
          </cell>
          <cell r="E71" t="str">
            <v>101440</v>
          </cell>
          <cell r="F71" t="str">
            <v>24699A</v>
          </cell>
          <cell r="G71" t="str">
            <v>B24699A</v>
          </cell>
          <cell r="H71" t="str">
            <v>500671</v>
          </cell>
          <cell r="I71">
            <v>1</v>
          </cell>
          <cell r="J71">
            <v>8</v>
          </cell>
        </row>
        <row r="72">
          <cell r="A72" t="str">
            <v>0002113024699-P06</v>
          </cell>
          <cell r="B72" t="str">
            <v>06</v>
          </cell>
          <cell r="C72" t="str">
            <v>8273</v>
          </cell>
          <cell r="D72" t="str">
            <v>0002113024699</v>
          </cell>
          <cell r="E72" t="str">
            <v>101440</v>
          </cell>
          <cell r="F72" t="str">
            <v>24699A</v>
          </cell>
          <cell r="G72" t="str">
            <v>B24699A</v>
          </cell>
          <cell r="H72" t="str">
            <v>503686</v>
          </cell>
          <cell r="I72">
            <v>1</v>
          </cell>
          <cell r="J72">
            <v>1.1999999999999999E-3</v>
          </cell>
        </row>
        <row r="73">
          <cell r="A73" t="str">
            <v>0002113024699-P07</v>
          </cell>
          <cell r="B73" t="str">
            <v>07</v>
          </cell>
          <cell r="C73" t="str">
            <v>8273</v>
          </cell>
          <cell r="D73" t="str">
            <v>0002113024699</v>
          </cell>
          <cell r="E73" t="str">
            <v>101440</v>
          </cell>
          <cell r="F73" t="str">
            <v>24699A</v>
          </cell>
          <cell r="G73" t="str">
            <v>B24699A</v>
          </cell>
          <cell r="H73" t="str">
            <v>507543</v>
          </cell>
          <cell r="I73">
            <v>1</v>
          </cell>
          <cell r="J73">
            <v>8</v>
          </cell>
        </row>
        <row r="74">
          <cell r="A74" t="str">
            <v>0002113024699-P08</v>
          </cell>
          <cell r="B74" t="str">
            <v>08</v>
          </cell>
          <cell r="C74" t="str">
            <v>8273</v>
          </cell>
          <cell r="D74" t="str">
            <v>0002113024699</v>
          </cell>
          <cell r="E74" t="str">
            <v>101440</v>
          </cell>
          <cell r="F74" t="str">
            <v>24699A</v>
          </cell>
          <cell r="G74" t="str">
            <v>B24699A</v>
          </cell>
          <cell r="H74" t="str">
            <v>510556</v>
          </cell>
          <cell r="I74">
            <v>1</v>
          </cell>
          <cell r="J74">
            <v>8</v>
          </cell>
        </row>
        <row r="75">
          <cell r="A75" t="str">
            <v>0002113024773-P01</v>
          </cell>
          <cell r="B75" t="str">
            <v>01</v>
          </cell>
          <cell r="C75" t="str">
            <v>8273</v>
          </cell>
          <cell r="D75" t="str">
            <v>0002113024773</v>
          </cell>
          <cell r="E75" t="str">
            <v>101440</v>
          </cell>
          <cell r="F75" t="str">
            <v>24773A</v>
          </cell>
          <cell r="G75" t="str">
            <v>B24773A</v>
          </cell>
          <cell r="H75" t="str">
            <v>504132</v>
          </cell>
          <cell r="I75">
            <v>1</v>
          </cell>
          <cell r="J75">
            <v>0</v>
          </cell>
        </row>
        <row r="76">
          <cell r="A76" t="str">
            <v>0002113025175-P01</v>
          </cell>
          <cell r="B76" t="str">
            <v>01</v>
          </cell>
          <cell r="C76" t="str">
            <v>8273</v>
          </cell>
          <cell r="D76" t="str">
            <v>0002113025175</v>
          </cell>
          <cell r="E76" t="str">
            <v>101440</v>
          </cell>
          <cell r="F76" t="str">
            <v>25175A</v>
          </cell>
          <cell r="G76" t="str">
            <v>B25175A</v>
          </cell>
          <cell r="H76" t="str">
            <v>300328</v>
          </cell>
          <cell r="I76">
            <v>1</v>
          </cell>
          <cell r="J76">
            <v>0.20499999999999999</v>
          </cell>
        </row>
        <row r="77">
          <cell r="A77" t="str">
            <v>0002113025175-P02</v>
          </cell>
          <cell r="B77" t="str">
            <v>02</v>
          </cell>
          <cell r="C77" t="str">
            <v>8273</v>
          </cell>
          <cell r="D77" t="str">
            <v>0002113025175</v>
          </cell>
          <cell r="E77" t="str">
            <v>101440</v>
          </cell>
          <cell r="F77" t="str">
            <v>25175A</v>
          </cell>
          <cell r="G77" t="str">
            <v>B25175A</v>
          </cell>
          <cell r="H77" t="str">
            <v>500619</v>
          </cell>
          <cell r="I77">
            <v>1</v>
          </cell>
          <cell r="J77">
            <v>3.04E-2</v>
          </cell>
        </row>
        <row r="78">
          <cell r="A78" t="str">
            <v>0002113025175-P03</v>
          </cell>
          <cell r="B78" t="str">
            <v>03</v>
          </cell>
          <cell r="C78" t="str">
            <v>8273</v>
          </cell>
          <cell r="D78" t="str">
            <v>0002113025175</v>
          </cell>
          <cell r="E78" t="str">
            <v>101440</v>
          </cell>
          <cell r="F78" t="str">
            <v>25175A</v>
          </cell>
          <cell r="G78" t="str">
            <v>B25175A</v>
          </cell>
          <cell r="H78" t="str">
            <v>505486</v>
          </cell>
          <cell r="I78">
            <v>1</v>
          </cell>
          <cell r="J78">
            <v>1E-3</v>
          </cell>
        </row>
        <row r="79">
          <cell r="A79" t="str">
            <v>0002113025175-P04</v>
          </cell>
          <cell r="B79" t="str">
            <v>04</v>
          </cell>
          <cell r="C79" t="str">
            <v>8273</v>
          </cell>
          <cell r="D79" t="str">
            <v>0002113025175</v>
          </cell>
          <cell r="E79" t="str">
            <v>101440</v>
          </cell>
          <cell r="F79" t="str">
            <v>25175A</v>
          </cell>
          <cell r="G79" t="str">
            <v>B25175A</v>
          </cell>
          <cell r="H79" t="str">
            <v>508761</v>
          </cell>
          <cell r="I79">
            <v>1</v>
          </cell>
          <cell r="J79">
            <v>12</v>
          </cell>
        </row>
        <row r="80">
          <cell r="A80" t="str">
            <v>0002113025175-P05</v>
          </cell>
          <cell r="B80" t="str">
            <v>05</v>
          </cell>
          <cell r="C80" t="str">
            <v>8273</v>
          </cell>
          <cell r="D80" t="str">
            <v>0002113025175</v>
          </cell>
          <cell r="E80" t="str">
            <v>101440</v>
          </cell>
          <cell r="F80" t="str">
            <v>25175A</v>
          </cell>
          <cell r="G80" t="str">
            <v>B25175A</v>
          </cell>
          <cell r="H80" t="str">
            <v>510523</v>
          </cell>
          <cell r="I80">
            <v>1</v>
          </cell>
          <cell r="J80">
            <v>1</v>
          </cell>
        </row>
        <row r="81">
          <cell r="A81" t="str">
            <v>0002113025175-P06</v>
          </cell>
          <cell r="B81" t="str">
            <v>06</v>
          </cell>
          <cell r="C81" t="str">
            <v>8273</v>
          </cell>
          <cell r="D81" t="str">
            <v>0002113025175</v>
          </cell>
          <cell r="E81" t="str">
            <v>101440</v>
          </cell>
          <cell r="F81" t="str">
            <v>25175A</v>
          </cell>
          <cell r="G81" t="str">
            <v>B25175A</v>
          </cell>
          <cell r="H81" t="str">
            <v>510587</v>
          </cell>
          <cell r="I81">
            <v>1</v>
          </cell>
          <cell r="J81">
            <v>12</v>
          </cell>
        </row>
        <row r="82">
          <cell r="A82" t="str">
            <v>0002113025175-P07</v>
          </cell>
          <cell r="B82" t="str">
            <v>07</v>
          </cell>
          <cell r="C82" t="str">
            <v>8273</v>
          </cell>
          <cell r="D82" t="str">
            <v>0002113025175</v>
          </cell>
          <cell r="E82" t="str">
            <v>101440</v>
          </cell>
          <cell r="F82" t="str">
            <v>25175A</v>
          </cell>
          <cell r="G82" t="str">
            <v>B25175A</v>
          </cell>
          <cell r="H82" t="str">
            <v>510759</v>
          </cell>
          <cell r="I82">
            <v>1</v>
          </cell>
          <cell r="J82">
            <v>1E-3</v>
          </cell>
        </row>
        <row r="83">
          <cell r="A83" t="str">
            <v>0002113025185-P01</v>
          </cell>
          <cell r="B83" t="str">
            <v>01</v>
          </cell>
          <cell r="C83" t="str">
            <v>8273</v>
          </cell>
          <cell r="D83" t="str">
            <v>0002113025185</v>
          </cell>
          <cell r="E83" t="str">
            <v>101440</v>
          </cell>
          <cell r="F83" t="str">
            <v>25185A</v>
          </cell>
          <cell r="G83" t="str">
            <v>B25185A</v>
          </cell>
          <cell r="H83" t="str">
            <v>300328</v>
          </cell>
          <cell r="I83">
            <v>1</v>
          </cell>
          <cell r="J83">
            <v>0.41039999999999999</v>
          </cell>
        </row>
        <row r="84">
          <cell r="A84" t="str">
            <v>0002113025185-P02</v>
          </cell>
          <cell r="B84" t="str">
            <v>02</v>
          </cell>
          <cell r="C84" t="str">
            <v>8273</v>
          </cell>
          <cell r="D84" t="str">
            <v>0002113025185</v>
          </cell>
          <cell r="E84" t="str">
            <v>101440</v>
          </cell>
          <cell r="F84" t="str">
            <v>25185A</v>
          </cell>
          <cell r="G84" t="str">
            <v>B25185A</v>
          </cell>
          <cell r="H84" t="str">
            <v>500619</v>
          </cell>
          <cell r="I84">
            <v>1</v>
          </cell>
          <cell r="J84">
            <v>6.0699999999999997E-2</v>
          </cell>
        </row>
        <row r="85">
          <cell r="A85" t="str">
            <v>0002113025185-P03</v>
          </cell>
          <cell r="B85" t="str">
            <v>03</v>
          </cell>
          <cell r="C85" t="str">
            <v>8273</v>
          </cell>
          <cell r="D85" t="str">
            <v>0002113025185</v>
          </cell>
          <cell r="E85" t="str">
            <v>101440</v>
          </cell>
          <cell r="F85" t="str">
            <v>25185A</v>
          </cell>
          <cell r="G85" t="str">
            <v>B25185A</v>
          </cell>
          <cell r="H85" t="str">
            <v>505486</v>
          </cell>
          <cell r="I85">
            <v>1</v>
          </cell>
          <cell r="J85">
            <v>1.5E-3</v>
          </cell>
        </row>
        <row r="86">
          <cell r="A86" t="str">
            <v>0002113025185-P04</v>
          </cell>
          <cell r="B86" t="str">
            <v>04</v>
          </cell>
          <cell r="C86" t="str">
            <v>8273</v>
          </cell>
          <cell r="D86" t="str">
            <v>0002113025185</v>
          </cell>
          <cell r="E86" t="str">
            <v>101440</v>
          </cell>
          <cell r="F86" t="str">
            <v>25185A</v>
          </cell>
          <cell r="G86" t="str">
            <v>B25185A</v>
          </cell>
          <cell r="H86" t="str">
            <v>508761</v>
          </cell>
          <cell r="I86">
            <v>1</v>
          </cell>
          <cell r="J86">
            <v>24</v>
          </cell>
        </row>
        <row r="87">
          <cell r="A87" t="str">
            <v>0002113025185-P05</v>
          </cell>
          <cell r="B87" t="str">
            <v>05</v>
          </cell>
          <cell r="C87" t="str">
            <v>8273</v>
          </cell>
          <cell r="D87" t="str">
            <v>0002113025185</v>
          </cell>
          <cell r="E87" t="str">
            <v>101440</v>
          </cell>
          <cell r="F87" t="str">
            <v>25185A</v>
          </cell>
          <cell r="G87" t="str">
            <v>B25185A</v>
          </cell>
          <cell r="H87" t="str">
            <v>509927</v>
          </cell>
          <cell r="I87">
            <v>1</v>
          </cell>
          <cell r="J87">
            <v>1</v>
          </cell>
        </row>
        <row r="88">
          <cell r="A88" t="str">
            <v>0002113025185-P06</v>
          </cell>
          <cell r="B88" t="str">
            <v>06</v>
          </cell>
          <cell r="C88" t="str">
            <v>8273</v>
          </cell>
          <cell r="D88" t="str">
            <v>0002113025185</v>
          </cell>
          <cell r="E88" t="str">
            <v>101440</v>
          </cell>
          <cell r="F88" t="str">
            <v>25185A</v>
          </cell>
          <cell r="G88" t="str">
            <v>B25185A</v>
          </cell>
          <cell r="H88" t="str">
            <v>510523</v>
          </cell>
          <cell r="I88">
            <v>1</v>
          </cell>
          <cell r="J88">
            <v>2</v>
          </cell>
        </row>
        <row r="89">
          <cell r="A89" t="str">
            <v>0002113025185-P07</v>
          </cell>
          <cell r="B89" t="str">
            <v>07</v>
          </cell>
          <cell r="C89" t="str">
            <v>8273</v>
          </cell>
          <cell r="D89" t="str">
            <v>0002113025185</v>
          </cell>
          <cell r="E89" t="str">
            <v>101440</v>
          </cell>
          <cell r="F89" t="str">
            <v>25185A</v>
          </cell>
          <cell r="G89" t="str">
            <v>B25185A</v>
          </cell>
          <cell r="H89" t="str">
            <v>510587</v>
          </cell>
          <cell r="I89">
            <v>1</v>
          </cell>
          <cell r="J89">
            <v>24</v>
          </cell>
        </row>
        <row r="90">
          <cell r="A90" t="str">
            <v>0002113025185-P08</v>
          </cell>
          <cell r="B90" t="str">
            <v>08</v>
          </cell>
          <cell r="C90" t="str">
            <v>8273</v>
          </cell>
          <cell r="D90" t="str">
            <v>0002113025185</v>
          </cell>
          <cell r="E90" t="str">
            <v>101440</v>
          </cell>
          <cell r="F90" t="str">
            <v>25185A</v>
          </cell>
          <cell r="G90" t="str">
            <v>B25185A</v>
          </cell>
          <cell r="H90" t="str">
            <v>510759</v>
          </cell>
          <cell r="I90">
            <v>1</v>
          </cell>
          <cell r="J90">
            <v>1.5E-3</v>
          </cell>
        </row>
        <row r="91">
          <cell r="A91" t="str">
            <v>0004138042545-P01</v>
          </cell>
          <cell r="B91" t="str">
            <v>01</v>
          </cell>
          <cell r="C91" t="str">
            <v>8273</v>
          </cell>
          <cell r="D91" t="str">
            <v>0004138042545</v>
          </cell>
          <cell r="E91" t="str">
            <v>101440</v>
          </cell>
          <cell r="F91" t="str">
            <v>42545A</v>
          </cell>
          <cell r="G91" t="str">
            <v>B42545A</v>
          </cell>
          <cell r="H91" t="str">
            <v>300328</v>
          </cell>
          <cell r="I91">
            <v>1</v>
          </cell>
          <cell r="J91">
            <v>0.41039999999999999</v>
          </cell>
        </row>
        <row r="92">
          <cell r="A92" t="str">
            <v>0004138042545-P02</v>
          </cell>
          <cell r="B92" t="str">
            <v>02</v>
          </cell>
          <cell r="C92" t="str">
            <v>8273</v>
          </cell>
          <cell r="D92" t="str">
            <v>0004138042545</v>
          </cell>
          <cell r="E92" t="str">
            <v>101440</v>
          </cell>
          <cell r="F92" t="str">
            <v>42545A</v>
          </cell>
          <cell r="G92" t="str">
            <v>B42545A</v>
          </cell>
          <cell r="H92" t="str">
            <v>500462</v>
          </cell>
          <cell r="I92">
            <v>1</v>
          </cell>
          <cell r="J92">
            <v>4.8000000000000001E-2</v>
          </cell>
        </row>
        <row r="93">
          <cell r="A93" t="str">
            <v>0004138042545-P03</v>
          </cell>
          <cell r="B93" t="str">
            <v>03</v>
          </cell>
          <cell r="C93" t="str">
            <v>8273</v>
          </cell>
          <cell r="D93" t="str">
            <v>0004138042545</v>
          </cell>
          <cell r="E93" t="str">
            <v>101440</v>
          </cell>
          <cell r="F93" t="str">
            <v>42545A</v>
          </cell>
          <cell r="G93" t="str">
            <v>B42545A</v>
          </cell>
          <cell r="H93" t="str">
            <v>500619</v>
          </cell>
          <cell r="I93">
            <v>1</v>
          </cell>
          <cell r="J93">
            <v>4.3E-3</v>
          </cell>
        </row>
        <row r="94">
          <cell r="A94" t="str">
            <v>0004138042545-P04</v>
          </cell>
          <cell r="B94" t="str">
            <v>04</v>
          </cell>
          <cell r="C94" t="str">
            <v>8273</v>
          </cell>
          <cell r="D94" t="str">
            <v>0004138042545</v>
          </cell>
          <cell r="E94" t="str">
            <v>101440</v>
          </cell>
          <cell r="F94" t="str">
            <v>42545A</v>
          </cell>
          <cell r="G94" t="str">
            <v>B42545A</v>
          </cell>
          <cell r="H94" t="str">
            <v>500665</v>
          </cell>
          <cell r="I94">
            <v>1</v>
          </cell>
          <cell r="J94">
            <v>1</v>
          </cell>
        </row>
        <row r="95">
          <cell r="A95" t="str">
            <v>0004138042545-P05</v>
          </cell>
          <cell r="B95" t="str">
            <v>05</v>
          </cell>
          <cell r="C95" t="str">
            <v>8273</v>
          </cell>
          <cell r="D95" t="str">
            <v>0004138042545</v>
          </cell>
          <cell r="E95" t="str">
            <v>101440</v>
          </cell>
          <cell r="F95" t="str">
            <v>42545A</v>
          </cell>
          <cell r="G95" t="str">
            <v>B42545A</v>
          </cell>
          <cell r="H95" t="str">
            <v>505486</v>
          </cell>
          <cell r="I95">
            <v>1</v>
          </cell>
          <cell r="J95">
            <v>2.2000000000000001E-3</v>
          </cell>
        </row>
        <row r="96">
          <cell r="A96" t="str">
            <v>0004138042545-P06</v>
          </cell>
          <cell r="B96" t="str">
            <v>06</v>
          </cell>
          <cell r="C96" t="str">
            <v>8273</v>
          </cell>
          <cell r="D96" t="str">
            <v>0004138042545</v>
          </cell>
          <cell r="E96" t="str">
            <v>101440</v>
          </cell>
          <cell r="F96" t="str">
            <v>42545A</v>
          </cell>
          <cell r="G96" t="str">
            <v>B42545A</v>
          </cell>
          <cell r="H96" t="str">
            <v>505516</v>
          </cell>
          <cell r="I96">
            <v>1</v>
          </cell>
          <cell r="J96">
            <v>24</v>
          </cell>
        </row>
        <row r="97">
          <cell r="A97" t="str">
            <v>0004138042545-P07</v>
          </cell>
          <cell r="B97" t="str">
            <v>07</v>
          </cell>
          <cell r="C97" t="str">
            <v>8273</v>
          </cell>
          <cell r="D97" t="str">
            <v>0004138042545</v>
          </cell>
          <cell r="E97" t="str">
            <v>101440</v>
          </cell>
          <cell r="F97" t="str">
            <v>42545A</v>
          </cell>
          <cell r="G97" t="str">
            <v>B42545A</v>
          </cell>
          <cell r="H97" t="str">
            <v>505517</v>
          </cell>
          <cell r="I97">
            <v>1</v>
          </cell>
          <cell r="J97">
            <v>2</v>
          </cell>
        </row>
        <row r="98">
          <cell r="A98" t="str">
            <v>0004138042545-P08</v>
          </cell>
          <cell r="B98" t="str">
            <v>08</v>
          </cell>
          <cell r="C98" t="str">
            <v>8273</v>
          </cell>
          <cell r="D98" t="str">
            <v>0004138042545</v>
          </cell>
          <cell r="E98" t="str">
            <v>101440</v>
          </cell>
          <cell r="F98" t="str">
            <v>42545A</v>
          </cell>
          <cell r="G98" t="str">
            <v>B42545A</v>
          </cell>
          <cell r="H98" t="str">
            <v>508761</v>
          </cell>
          <cell r="I98">
            <v>1</v>
          </cell>
          <cell r="J98">
            <v>24</v>
          </cell>
        </row>
        <row r="99">
          <cell r="A99" t="str">
            <v>0004138042545-P09</v>
          </cell>
          <cell r="B99" t="str">
            <v>09</v>
          </cell>
          <cell r="C99" t="str">
            <v>8273</v>
          </cell>
          <cell r="D99" t="str">
            <v>0004138042545</v>
          </cell>
          <cell r="E99" t="str">
            <v>101440</v>
          </cell>
          <cell r="F99" t="str">
            <v>42545A</v>
          </cell>
          <cell r="G99" t="str">
            <v>B42545A</v>
          </cell>
          <cell r="H99" t="str">
            <v>510759</v>
          </cell>
          <cell r="I99">
            <v>1</v>
          </cell>
          <cell r="J99">
            <v>2.2000000000000001E-3</v>
          </cell>
        </row>
        <row r="100">
          <cell r="A100" t="str">
            <v>0004138043014-P01</v>
          </cell>
          <cell r="B100" t="str">
            <v>01</v>
          </cell>
          <cell r="C100" t="str">
            <v>8273</v>
          </cell>
          <cell r="D100" t="str">
            <v>0004138043014</v>
          </cell>
          <cell r="E100" t="str">
            <v>101440</v>
          </cell>
          <cell r="F100" t="str">
            <v>43014B</v>
          </cell>
          <cell r="G100" t="str">
            <v>B43014B</v>
          </cell>
          <cell r="H100" t="str">
            <v>300328</v>
          </cell>
          <cell r="I100">
            <v>1</v>
          </cell>
          <cell r="J100">
            <v>0.5827</v>
          </cell>
        </row>
        <row r="101">
          <cell r="A101" t="str">
            <v>0004138043014-P02</v>
          </cell>
          <cell r="B101" t="str">
            <v>02</v>
          </cell>
          <cell r="C101" t="str">
            <v>8273</v>
          </cell>
          <cell r="D101" t="str">
            <v>0004138043014</v>
          </cell>
          <cell r="E101" t="str">
            <v>101440</v>
          </cell>
          <cell r="F101" t="str">
            <v>43014B</v>
          </cell>
          <cell r="G101" t="str">
            <v>B43014B</v>
          </cell>
          <cell r="H101" t="str">
            <v>500470</v>
          </cell>
          <cell r="I101">
            <v>1</v>
          </cell>
          <cell r="J101">
            <v>8</v>
          </cell>
        </row>
        <row r="102">
          <cell r="A102" t="str">
            <v>0004138043014-P03</v>
          </cell>
          <cell r="B102" t="str">
            <v>03</v>
          </cell>
          <cell r="C102" t="str">
            <v>8273</v>
          </cell>
          <cell r="D102" t="str">
            <v>0004138043014</v>
          </cell>
          <cell r="E102" t="str">
            <v>101440</v>
          </cell>
          <cell r="F102" t="str">
            <v>43014B</v>
          </cell>
          <cell r="G102" t="str">
            <v>B43014B</v>
          </cell>
          <cell r="H102" t="str">
            <v>500576</v>
          </cell>
          <cell r="I102">
            <v>1</v>
          </cell>
          <cell r="J102">
            <v>8</v>
          </cell>
        </row>
        <row r="103">
          <cell r="A103" t="str">
            <v>0004138043014-P04</v>
          </cell>
          <cell r="B103" t="str">
            <v>04</v>
          </cell>
          <cell r="C103" t="str">
            <v>8273</v>
          </cell>
          <cell r="D103" t="str">
            <v>0004138043014</v>
          </cell>
          <cell r="E103" t="str">
            <v>101440</v>
          </cell>
          <cell r="F103" t="str">
            <v>43014B</v>
          </cell>
          <cell r="G103" t="str">
            <v>B43014B</v>
          </cell>
          <cell r="H103" t="str">
            <v>500619</v>
          </cell>
          <cell r="I103">
            <v>1</v>
          </cell>
          <cell r="J103">
            <v>9.4999999999999998E-3</v>
          </cell>
        </row>
        <row r="104">
          <cell r="A104" t="str">
            <v>0004138043014-P05</v>
          </cell>
          <cell r="B104" t="str">
            <v>05</v>
          </cell>
          <cell r="C104" t="str">
            <v>8273</v>
          </cell>
          <cell r="D104" t="str">
            <v>0004138043014</v>
          </cell>
          <cell r="E104" t="str">
            <v>101440</v>
          </cell>
          <cell r="F104" t="str">
            <v>43014B</v>
          </cell>
          <cell r="G104" t="str">
            <v>B43014B</v>
          </cell>
          <cell r="H104" t="str">
            <v>500671</v>
          </cell>
          <cell r="I104">
            <v>1</v>
          </cell>
          <cell r="J104">
            <v>8</v>
          </cell>
        </row>
        <row r="105">
          <cell r="A105" t="str">
            <v>0004138043014-P06</v>
          </cell>
          <cell r="B105" t="str">
            <v>06</v>
          </cell>
          <cell r="C105" t="str">
            <v>8273</v>
          </cell>
          <cell r="D105" t="str">
            <v>0004138043014</v>
          </cell>
          <cell r="E105" t="str">
            <v>101440</v>
          </cell>
          <cell r="F105" t="str">
            <v>43014B</v>
          </cell>
          <cell r="G105" t="str">
            <v>B43014B</v>
          </cell>
          <cell r="H105" t="str">
            <v>500683</v>
          </cell>
          <cell r="I105">
            <v>1</v>
          </cell>
          <cell r="J105">
            <v>1</v>
          </cell>
        </row>
        <row r="106">
          <cell r="A106" t="str">
            <v>0004138043014-P07</v>
          </cell>
          <cell r="B106" t="str">
            <v>07</v>
          </cell>
          <cell r="C106" t="str">
            <v>8273</v>
          </cell>
          <cell r="D106" t="str">
            <v>0004138043014</v>
          </cell>
          <cell r="E106" t="str">
            <v>101440</v>
          </cell>
          <cell r="F106" t="str">
            <v>43014B</v>
          </cell>
          <cell r="G106" t="str">
            <v>B43014B</v>
          </cell>
          <cell r="H106" t="str">
            <v>503686</v>
          </cell>
          <cell r="I106">
            <v>1</v>
          </cell>
          <cell r="J106">
            <v>1.1999999999999999E-3</v>
          </cell>
        </row>
        <row r="107">
          <cell r="A107" t="str">
            <v>0004138043014-P08</v>
          </cell>
          <cell r="B107" t="str">
            <v>08</v>
          </cell>
          <cell r="C107" t="str">
            <v>8273</v>
          </cell>
          <cell r="D107" t="str">
            <v>0004138043014</v>
          </cell>
          <cell r="E107" t="str">
            <v>101440</v>
          </cell>
          <cell r="F107" t="str">
            <v>43014B</v>
          </cell>
          <cell r="G107" t="str">
            <v>B43014B</v>
          </cell>
          <cell r="H107" t="str">
            <v>505498</v>
          </cell>
          <cell r="I107">
            <v>1</v>
          </cell>
          <cell r="J107">
            <v>8</v>
          </cell>
        </row>
        <row r="108">
          <cell r="A108" t="str">
            <v>0004138043014-P09</v>
          </cell>
          <cell r="B108" t="str">
            <v>09</v>
          </cell>
          <cell r="C108" t="str">
            <v>8273</v>
          </cell>
          <cell r="D108" t="str">
            <v>0004138043014</v>
          </cell>
          <cell r="E108" t="str">
            <v>101440</v>
          </cell>
          <cell r="F108" t="str">
            <v>43014B</v>
          </cell>
          <cell r="G108" t="str">
            <v>B43014B</v>
          </cell>
          <cell r="H108" t="str">
            <v>507543</v>
          </cell>
          <cell r="I108">
            <v>1</v>
          </cell>
          <cell r="J108">
            <v>8</v>
          </cell>
        </row>
        <row r="109">
          <cell r="A109" t="str">
            <v>0004138043014-P10</v>
          </cell>
          <cell r="B109" t="str">
            <v>10</v>
          </cell>
          <cell r="C109" t="str">
            <v>8273</v>
          </cell>
          <cell r="D109" t="str">
            <v>0004138043014</v>
          </cell>
          <cell r="E109" t="str">
            <v>101440</v>
          </cell>
          <cell r="F109" t="str">
            <v>43014B</v>
          </cell>
          <cell r="G109" t="str">
            <v>B43014B</v>
          </cell>
          <cell r="H109" t="str">
            <v>510759</v>
          </cell>
          <cell r="I109">
            <v>1</v>
          </cell>
          <cell r="J109">
            <v>5.8999999999999999E-3</v>
          </cell>
        </row>
        <row r="110">
          <cell r="A110" t="str">
            <v>0002113024559-P01</v>
          </cell>
          <cell r="B110" t="str">
            <v>01</v>
          </cell>
          <cell r="C110" t="str">
            <v>8273</v>
          </cell>
          <cell r="D110" t="str">
            <v>0002113024559</v>
          </cell>
          <cell r="E110" t="str">
            <v>101441</v>
          </cell>
          <cell r="F110" t="str">
            <v>24559A</v>
          </cell>
          <cell r="G110" t="str">
            <v>B24559A</v>
          </cell>
          <cell r="H110" t="str">
            <v>300328</v>
          </cell>
          <cell r="I110">
            <v>1</v>
          </cell>
          <cell r="J110">
            <v>0.41039999999999999</v>
          </cell>
        </row>
        <row r="111">
          <cell r="A111" t="str">
            <v>0002113024559-P02</v>
          </cell>
          <cell r="B111" t="str">
            <v>02</v>
          </cell>
          <cell r="C111" t="str">
            <v>8273</v>
          </cell>
          <cell r="D111" t="str">
            <v>0002113024559</v>
          </cell>
          <cell r="E111" t="str">
            <v>101441</v>
          </cell>
          <cell r="F111" t="str">
            <v>24559A</v>
          </cell>
          <cell r="G111" t="str">
            <v>B24559A</v>
          </cell>
          <cell r="H111" t="str">
            <v>500619</v>
          </cell>
          <cell r="I111">
            <v>1</v>
          </cell>
          <cell r="J111">
            <v>4.3E-3</v>
          </cell>
        </row>
        <row r="112">
          <cell r="A112" t="str">
            <v>0002113024559-P03</v>
          </cell>
          <cell r="B112" t="str">
            <v>03</v>
          </cell>
          <cell r="C112" t="str">
            <v>8273</v>
          </cell>
          <cell r="D112" t="str">
            <v>0002113024559</v>
          </cell>
          <cell r="E112" t="str">
            <v>101441</v>
          </cell>
          <cell r="F112" t="str">
            <v>24559A</v>
          </cell>
          <cell r="G112" t="str">
            <v>B24559A</v>
          </cell>
          <cell r="H112" t="str">
            <v>500658</v>
          </cell>
          <cell r="I112">
            <v>1</v>
          </cell>
          <cell r="J112">
            <v>4</v>
          </cell>
        </row>
        <row r="113">
          <cell r="A113" t="str">
            <v>0002113024559-P04</v>
          </cell>
          <cell r="B113" t="str">
            <v>04</v>
          </cell>
          <cell r="C113" t="str">
            <v>8273</v>
          </cell>
          <cell r="D113" t="str">
            <v>0002113024559</v>
          </cell>
          <cell r="E113" t="str">
            <v>101441</v>
          </cell>
          <cell r="F113" t="str">
            <v>24559A</v>
          </cell>
          <cell r="G113" t="str">
            <v>B24559A</v>
          </cell>
          <cell r="H113" t="str">
            <v>508761</v>
          </cell>
          <cell r="I113">
            <v>1</v>
          </cell>
          <cell r="J113">
            <v>24</v>
          </cell>
        </row>
        <row r="114">
          <cell r="A114" t="str">
            <v>0002113024559-P05</v>
          </cell>
          <cell r="B114" t="str">
            <v>05</v>
          </cell>
          <cell r="C114" t="str">
            <v>8273</v>
          </cell>
          <cell r="D114" t="str">
            <v>0002113024559</v>
          </cell>
          <cell r="E114" t="str">
            <v>101441</v>
          </cell>
          <cell r="F114" t="str">
            <v>24559A</v>
          </cell>
          <cell r="G114" t="str">
            <v>B24559A</v>
          </cell>
          <cell r="H114" t="str">
            <v>509927</v>
          </cell>
          <cell r="I114">
            <v>1</v>
          </cell>
          <cell r="J114">
            <v>1</v>
          </cell>
        </row>
        <row r="115">
          <cell r="A115" t="str">
            <v>0002113024559-P06</v>
          </cell>
          <cell r="B115" t="str">
            <v>06</v>
          </cell>
          <cell r="C115" t="str">
            <v>8273</v>
          </cell>
          <cell r="D115" t="str">
            <v>0002113024559</v>
          </cell>
          <cell r="E115" t="str">
            <v>101441</v>
          </cell>
          <cell r="F115" t="str">
            <v>24559A</v>
          </cell>
          <cell r="G115" t="str">
            <v>B24559A</v>
          </cell>
          <cell r="H115" t="str">
            <v>509956</v>
          </cell>
          <cell r="I115">
            <v>1</v>
          </cell>
          <cell r="J115">
            <v>24</v>
          </cell>
        </row>
        <row r="116">
          <cell r="A116" t="str">
            <v>0002113024559-P07</v>
          </cell>
          <cell r="B116" t="str">
            <v>07</v>
          </cell>
          <cell r="C116" t="str">
            <v>8273</v>
          </cell>
          <cell r="D116" t="str">
            <v>0002113024559</v>
          </cell>
          <cell r="E116" t="str">
            <v>101441</v>
          </cell>
          <cell r="F116" t="str">
            <v>24559A</v>
          </cell>
          <cell r="G116" t="str">
            <v>B24559A</v>
          </cell>
          <cell r="H116" t="str">
            <v>510759</v>
          </cell>
          <cell r="I116">
            <v>1</v>
          </cell>
          <cell r="J116">
            <v>2.5000000000000001E-3</v>
          </cell>
        </row>
        <row r="117">
          <cell r="A117" t="str">
            <v>0005523007000-P01</v>
          </cell>
          <cell r="B117" t="str">
            <v>01</v>
          </cell>
          <cell r="C117" t="str">
            <v>8273</v>
          </cell>
          <cell r="D117" t="str">
            <v>0005523007000</v>
          </cell>
          <cell r="E117" t="str">
            <v>101443</v>
          </cell>
          <cell r="F117" t="str">
            <v>07000B</v>
          </cell>
          <cell r="G117" t="str">
            <v>B07000B</v>
          </cell>
          <cell r="H117" t="str">
            <v>300328</v>
          </cell>
          <cell r="I117">
            <v>1</v>
          </cell>
          <cell r="J117">
            <v>0.5827</v>
          </cell>
        </row>
        <row r="118">
          <cell r="A118" t="str">
            <v>0005523007000-P02</v>
          </cell>
          <cell r="B118" t="str">
            <v>02</v>
          </cell>
          <cell r="C118" t="str">
            <v>8273</v>
          </cell>
          <cell r="D118" t="str">
            <v>0005523007000</v>
          </cell>
          <cell r="E118" t="str">
            <v>101443</v>
          </cell>
          <cell r="F118" t="str">
            <v>07000B</v>
          </cell>
          <cell r="G118" t="str">
            <v>B07000B</v>
          </cell>
          <cell r="H118" t="str">
            <v>500470</v>
          </cell>
          <cell r="I118">
            <v>1</v>
          </cell>
          <cell r="J118">
            <v>8</v>
          </cell>
        </row>
        <row r="119">
          <cell r="A119" t="str">
            <v>0005523007000-P03</v>
          </cell>
          <cell r="B119" t="str">
            <v>03</v>
          </cell>
          <cell r="C119" t="str">
            <v>8273</v>
          </cell>
          <cell r="D119" t="str">
            <v>0005523007000</v>
          </cell>
          <cell r="E119" t="str">
            <v>101443</v>
          </cell>
          <cell r="F119" t="str">
            <v>07000B</v>
          </cell>
          <cell r="G119" t="str">
            <v>B07000B</v>
          </cell>
          <cell r="H119" t="str">
            <v>500576</v>
          </cell>
          <cell r="I119">
            <v>1</v>
          </cell>
          <cell r="J119">
            <v>8</v>
          </cell>
        </row>
        <row r="120">
          <cell r="A120" t="str">
            <v>0005523007000-P04</v>
          </cell>
          <cell r="B120" t="str">
            <v>04</v>
          </cell>
          <cell r="C120" t="str">
            <v>8273</v>
          </cell>
          <cell r="D120" t="str">
            <v>0005523007000</v>
          </cell>
          <cell r="E120" t="str">
            <v>101443</v>
          </cell>
          <cell r="F120" t="str">
            <v>07000B</v>
          </cell>
          <cell r="G120" t="str">
            <v>B07000B</v>
          </cell>
          <cell r="H120" t="str">
            <v>500619</v>
          </cell>
          <cell r="I120">
            <v>1</v>
          </cell>
          <cell r="J120">
            <v>9.4999999999999998E-3</v>
          </cell>
        </row>
        <row r="121">
          <cell r="A121" t="str">
            <v>0005523007000-P05</v>
          </cell>
          <cell r="B121" t="str">
            <v>05</v>
          </cell>
          <cell r="C121" t="str">
            <v>8273</v>
          </cell>
          <cell r="D121" t="str">
            <v>0005523007000</v>
          </cell>
          <cell r="E121" t="str">
            <v>101443</v>
          </cell>
          <cell r="F121" t="str">
            <v>07000B</v>
          </cell>
          <cell r="G121" t="str">
            <v>B07000B</v>
          </cell>
          <cell r="H121" t="str">
            <v>500671</v>
          </cell>
          <cell r="I121">
            <v>1</v>
          </cell>
          <cell r="J121">
            <v>8</v>
          </cell>
        </row>
        <row r="122">
          <cell r="A122" t="str">
            <v>0005523007000-P06</v>
          </cell>
          <cell r="B122" t="str">
            <v>06</v>
          </cell>
          <cell r="C122" t="str">
            <v>8273</v>
          </cell>
          <cell r="D122" t="str">
            <v>0005523007000</v>
          </cell>
          <cell r="E122" t="str">
            <v>101443</v>
          </cell>
          <cell r="F122" t="str">
            <v>07000B</v>
          </cell>
          <cell r="G122" t="str">
            <v>B07000B</v>
          </cell>
          <cell r="H122" t="str">
            <v>500683</v>
          </cell>
          <cell r="I122">
            <v>1</v>
          </cell>
          <cell r="J122">
            <v>1</v>
          </cell>
        </row>
        <row r="123">
          <cell r="A123" t="str">
            <v>0005523007000-P07</v>
          </cell>
          <cell r="B123" t="str">
            <v>07</v>
          </cell>
          <cell r="C123" t="str">
            <v>8273</v>
          </cell>
          <cell r="D123" t="str">
            <v>0005523007000</v>
          </cell>
          <cell r="E123" t="str">
            <v>101443</v>
          </cell>
          <cell r="F123" t="str">
            <v>07000B</v>
          </cell>
          <cell r="G123" t="str">
            <v>B07000B</v>
          </cell>
          <cell r="H123" t="str">
            <v>503686</v>
          </cell>
          <cell r="I123">
            <v>1</v>
          </cell>
          <cell r="J123">
            <v>1.1999999999999999E-3</v>
          </cell>
        </row>
        <row r="124">
          <cell r="A124" t="str">
            <v>0005523007000-P08</v>
          </cell>
          <cell r="B124" t="str">
            <v>08</v>
          </cell>
          <cell r="C124" t="str">
            <v>8273</v>
          </cell>
          <cell r="D124" t="str">
            <v>0005523007000</v>
          </cell>
          <cell r="E124" t="str">
            <v>101443</v>
          </cell>
          <cell r="F124" t="str">
            <v>07000B</v>
          </cell>
          <cell r="G124" t="str">
            <v>B07000B</v>
          </cell>
          <cell r="H124" t="str">
            <v>507543</v>
          </cell>
          <cell r="I124">
            <v>1</v>
          </cell>
          <cell r="J124">
            <v>8</v>
          </cell>
        </row>
        <row r="125">
          <cell r="A125" t="str">
            <v>0005523007000-P09</v>
          </cell>
          <cell r="B125" t="str">
            <v>09</v>
          </cell>
          <cell r="C125" t="str">
            <v>8273</v>
          </cell>
          <cell r="D125" t="str">
            <v>0005523007000</v>
          </cell>
          <cell r="E125" t="str">
            <v>101443</v>
          </cell>
          <cell r="F125" t="str">
            <v>07000B</v>
          </cell>
          <cell r="G125" t="str">
            <v>B07000B</v>
          </cell>
          <cell r="H125" t="str">
            <v>509904</v>
          </cell>
          <cell r="I125">
            <v>1</v>
          </cell>
          <cell r="J125">
            <v>8</v>
          </cell>
        </row>
        <row r="126">
          <cell r="A126" t="str">
            <v>0005523007000-P10</v>
          </cell>
          <cell r="B126" t="str">
            <v>10</v>
          </cell>
          <cell r="C126" t="str">
            <v>8273</v>
          </cell>
          <cell r="D126" t="str">
            <v>0005523007000</v>
          </cell>
          <cell r="E126" t="str">
            <v>101443</v>
          </cell>
          <cell r="F126" t="str">
            <v>07000B</v>
          </cell>
          <cell r="G126" t="str">
            <v>B07000B</v>
          </cell>
          <cell r="H126" t="str">
            <v>510759</v>
          </cell>
          <cell r="I126">
            <v>1</v>
          </cell>
          <cell r="J126">
            <v>5.8999999999999999E-3</v>
          </cell>
        </row>
        <row r="127">
          <cell r="A127" t="str">
            <v>0002113024711-P01</v>
          </cell>
          <cell r="B127" t="str">
            <v>01</v>
          </cell>
          <cell r="C127" t="str">
            <v>8273</v>
          </cell>
          <cell r="D127" t="str">
            <v>0002113024711</v>
          </cell>
          <cell r="E127" t="str">
            <v>101444</v>
          </cell>
          <cell r="F127" t="str">
            <v>24711A</v>
          </cell>
          <cell r="G127" t="str">
            <v>B24711A</v>
          </cell>
          <cell r="H127" t="str">
            <v>300328</v>
          </cell>
          <cell r="I127">
            <v>1</v>
          </cell>
          <cell r="J127">
            <v>0.5827</v>
          </cell>
        </row>
        <row r="128">
          <cell r="A128" t="str">
            <v>0002113024711-P02</v>
          </cell>
          <cell r="B128" t="str">
            <v>02</v>
          </cell>
          <cell r="C128" t="str">
            <v>8273</v>
          </cell>
          <cell r="D128" t="str">
            <v>0002113024711</v>
          </cell>
          <cell r="E128" t="str">
            <v>101444</v>
          </cell>
          <cell r="F128" t="str">
            <v>24711A</v>
          </cell>
          <cell r="G128" t="str">
            <v>B24711A</v>
          </cell>
          <cell r="H128" t="str">
            <v>500471</v>
          </cell>
          <cell r="I128">
            <v>1</v>
          </cell>
          <cell r="J128">
            <v>8</v>
          </cell>
        </row>
        <row r="129">
          <cell r="A129" t="str">
            <v>0002113024711-P03</v>
          </cell>
          <cell r="B129" t="str">
            <v>03</v>
          </cell>
          <cell r="C129" t="str">
            <v>8273</v>
          </cell>
          <cell r="D129" t="str">
            <v>0002113024711</v>
          </cell>
          <cell r="E129" t="str">
            <v>101444</v>
          </cell>
          <cell r="F129" t="str">
            <v>24711A</v>
          </cell>
          <cell r="G129" t="str">
            <v>B24711A</v>
          </cell>
          <cell r="H129" t="str">
            <v>500576</v>
          </cell>
          <cell r="I129">
            <v>1</v>
          </cell>
          <cell r="J129">
            <v>8</v>
          </cell>
        </row>
        <row r="130">
          <cell r="A130" t="str">
            <v>0002113024711-P04</v>
          </cell>
          <cell r="B130" t="str">
            <v>04</v>
          </cell>
          <cell r="C130" t="str">
            <v>8273</v>
          </cell>
          <cell r="D130" t="str">
            <v>0002113024711</v>
          </cell>
          <cell r="E130" t="str">
            <v>101444</v>
          </cell>
          <cell r="F130" t="str">
            <v>24711A</v>
          </cell>
          <cell r="G130" t="str">
            <v>B24711A</v>
          </cell>
          <cell r="H130" t="str">
            <v>500619</v>
          </cell>
          <cell r="I130">
            <v>1</v>
          </cell>
          <cell r="J130">
            <v>9.4999999999999998E-3</v>
          </cell>
        </row>
        <row r="131">
          <cell r="A131" t="str">
            <v>0002113024711-P05</v>
          </cell>
          <cell r="B131" t="str">
            <v>05</v>
          </cell>
          <cell r="C131" t="str">
            <v>8273</v>
          </cell>
          <cell r="D131" t="str">
            <v>0002113024711</v>
          </cell>
          <cell r="E131" t="str">
            <v>101444</v>
          </cell>
          <cell r="F131" t="str">
            <v>24711A</v>
          </cell>
          <cell r="G131" t="str">
            <v>B24711A</v>
          </cell>
          <cell r="H131" t="str">
            <v>500671</v>
          </cell>
          <cell r="I131">
            <v>1</v>
          </cell>
          <cell r="J131">
            <v>8</v>
          </cell>
        </row>
        <row r="132">
          <cell r="A132" t="str">
            <v>0002113024711-P06</v>
          </cell>
          <cell r="B132" t="str">
            <v>06</v>
          </cell>
          <cell r="C132" t="str">
            <v>8273</v>
          </cell>
          <cell r="D132" t="str">
            <v>0002113024711</v>
          </cell>
          <cell r="E132" t="str">
            <v>101444</v>
          </cell>
          <cell r="F132" t="str">
            <v>24711A</v>
          </cell>
          <cell r="G132" t="str">
            <v>B24711A</v>
          </cell>
          <cell r="H132" t="str">
            <v>503686</v>
          </cell>
          <cell r="I132">
            <v>1</v>
          </cell>
          <cell r="J132">
            <v>1.1999999999999999E-3</v>
          </cell>
        </row>
        <row r="133">
          <cell r="A133" t="str">
            <v>0002113024711-P07</v>
          </cell>
          <cell r="B133" t="str">
            <v>07</v>
          </cell>
          <cell r="C133" t="str">
            <v>8273</v>
          </cell>
          <cell r="D133" t="str">
            <v>0002113024711</v>
          </cell>
          <cell r="E133" t="str">
            <v>101444</v>
          </cell>
          <cell r="F133" t="str">
            <v>24711A</v>
          </cell>
          <cell r="G133" t="str">
            <v>B24711A</v>
          </cell>
          <cell r="H133" t="str">
            <v>507543</v>
          </cell>
          <cell r="I133">
            <v>1</v>
          </cell>
          <cell r="J133">
            <v>8</v>
          </cell>
        </row>
        <row r="134">
          <cell r="A134" t="str">
            <v>0002113024711-P08</v>
          </cell>
          <cell r="B134" t="str">
            <v>08</v>
          </cell>
          <cell r="C134" t="str">
            <v>8273</v>
          </cell>
          <cell r="D134" t="str">
            <v>0002113024711</v>
          </cell>
          <cell r="E134" t="str">
            <v>101444</v>
          </cell>
          <cell r="F134" t="str">
            <v>24711A</v>
          </cell>
          <cell r="G134" t="str">
            <v>B24711A</v>
          </cell>
          <cell r="H134" t="str">
            <v>509800</v>
          </cell>
          <cell r="I134">
            <v>1</v>
          </cell>
          <cell r="J134">
            <v>8</v>
          </cell>
        </row>
        <row r="135">
          <cell r="A135" t="str">
            <v>0009019100093-P01</v>
          </cell>
          <cell r="B135" t="str">
            <v>01</v>
          </cell>
          <cell r="C135" t="str">
            <v>8273</v>
          </cell>
          <cell r="D135" t="str">
            <v>0009019100093</v>
          </cell>
          <cell r="E135" t="str">
            <v>101445</v>
          </cell>
          <cell r="F135" t="str">
            <v>00093E</v>
          </cell>
          <cell r="G135" t="str">
            <v>B00093E</v>
          </cell>
          <cell r="H135" t="str">
            <v>300328</v>
          </cell>
          <cell r="I135">
            <v>1</v>
          </cell>
          <cell r="J135">
            <v>0.41039999999999999</v>
          </cell>
        </row>
        <row r="136">
          <cell r="A136" t="str">
            <v>0009019100093-P02</v>
          </cell>
          <cell r="B136" t="str">
            <v>02</v>
          </cell>
          <cell r="C136" t="str">
            <v>8273</v>
          </cell>
          <cell r="D136" t="str">
            <v>0009019100093</v>
          </cell>
          <cell r="E136" t="str">
            <v>101445</v>
          </cell>
          <cell r="F136" t="str">
            <v>00093E</v>
          </cell>
          <cell r="G136" t="str">
            <v>B00093E</v>
          </cell>
          <cell r="H136" t="str">
            <v>500462</v>
          </cell>
          <cell r="I136">
            <v>1</v>
          </cell>
          <cell r="J136">
            <v>4.8000000000000001E-2</v>
          </cell>
        </row>
        <row r="137">
          <cell r="A137" t="str">
            <v>0009019100093-P03</v>
          </cell>
          <cell r="B137" t="str">
            <v>03</v>
          </cell>
          <cell r="C137" t="str">
            <v>8273</v>
          </cell>
          <cell r="D137" t="str">
            <v>0009019100093</v>
          </cell>
          <cell r="E137" t="str">
            <v>101445</v>
          </cell>
          <cell r="F137" t="str">
            <v>00093E</v>
          </cell>
          <cell r="G137" t="str">
            <v>B00093E</v>
          </cell>
          <cell r="H137" t="str">
            <v>500619</v>
          </cell>
          <cell r="I137">
            <v>1</v>
          </cell>
          <cell r="J137">
            <v>4.3E-3</v>
          </cell>
        </row>
        <row r="138">
          <cell r="A138" t="str">
            <v>0009019100093-P04</v>
          </cell>
          <cell r="B138" t="str">
            <v>04</v>
          </cell>
          <cell r="C138" t="str">
            <v>8273</v>
          </cell>
          <cell r="D138" t="str">
            <v>0009019100093</v>
          </cell>
          <cell r="E138" t="str">
            <v>101445</v>
          </cell>
          <cell r="F138" t="str">
            <v>00093E</v>
          </cell>
          <cell r="G138" t="str">
            <v>B00093E</v>
          </cell>
          <cell r="H138" t="str">
            <v>500658</v>
          </cell>
          <cell r="I138">
            <v>1</v>
          </cell>
          <cell r="J138">
            <v>4</v>
          </cell>
        </row>
        <row r="139">
          <cell r="A139" t="str">
            <v>0009019100093-P05</v>
          </cell>
          <cell r="B139" t="str">
            <v>05</v>
          </cell>
          <cell r="C139" t="str">
            <v>8273</v>
          </cell>
          <cell r="D139" t="str">
            <v>0009019100093</v>
          </cell>
          <cell r="E139" t="str">
            <v>101445</v>
          </cell>
          <cell r="F139" t="str">
            <v>00093E</v>
          </cell>
          <cell r="G139" t="str">
            <v>B00093E</v>
          </cell>
          <cell r="H139" t="str">
            <v>500665</v>
          </cell>
          <cell r="I139">
            <v>1</v>
          </cell>
          <cell r="J139">
            <v>1</v>
          </cell>
        </row>
        <row r="140">
          <cell r="A140" t="str">
            <v>0009019100093-P06</v>
          </cell>
          <cell r="B140" t="str">
            <v>06</v>
          </cell>
          <cell r="C140" t="str">
            <v>8273</v>
          </cell>
          <cell r="D140" t="str">
            <v>0009019100093</v>
          </cell>
          <cell r="E140" t="str">
            <v>101445</v>
          </cell>
          <cell r="F140" t="str">
            <v>00093E</v>
          </cell>
          <cell r="G140" t="str">
            <v>B00093E</v>
          </cell>
          <cell r="H140" t="str">
            <v>508761</v>
          </cell>
          <cell r="I140">
            <v>1</v>
          </cell>
          <cell r="J140">
            <v>24</v>
          </cell>
        </row>
        <row r="141">
          <cell r="A141" t="str">
            <v>0009019100093-P07</v>
          </cell>
          <cell r="B141" t="str">
            <v>07</v>
          </cell>
          <cell r="C141" t="str">
            <v>8273</v>
          </cell>
          <cell r="D141" t="str">
            <v>0009019100093</v>
          </cell>
          <cell r="E141" t="str">
            <v>101445</v>
          </cell>
          <cell r="F141" t="str">
            <v>00093E</v>
          </cell>
          <cell r="G141" t="str">
            <v>B00093E</v>
          </cell>
          <cell r="H141" t="str">
            <v>508791</v>
          </cell>
          <cell r="I141">
            <v>1</v>
          </cell>
          <cell r="J141">
            <v>24</v>
          </cell>
        </row>
        <row r="142">
          <cell r="A142" t="str">
            <v>0009019100093-P08</v>
          </cell>
          <cell r="B142" t="str">
            <v>08</v>
          </cell>
          <cell r="C142" t="str">
            <v>8273</v>
          </cell>
          <cell r="D142" t="str">
            <v>0009019100093</v>
          </cell>
          <cell r="E142" t="str">
            <v>101445</v>
          </cell>
          <cell r="F142" t="str">
            <v>00093E</v>
          </cell>
          <cell r="G142" t="str">
            <v>B00093E</v>
          </cell>
          <cell r="H142" t="str">
            <v>510759</v>
          </cell>
          <cell r="I142">
            <v>1</v>
          </cell>
          <cell r="J142">
            <v>2.5000000000000001E-3</v>
          </cell>
        </row>
        <row r="143">
          <cell r="A143" t="str">
            <v>0002113024102-P01</v>
          </cell>
          <cell r="B143" t="str">
            <v>01</v>
          </cell>
          <cell r="C143" t="str">
            <v>8273</v>
          </cell>
          <cell r="D143" t="str">
            <v>0002113024102</v>
          </cell>
          <cell r="E143" t="str">
            <v>101460</v>
          </cell>
          <cell r="F143" t="str">
            <v>24102B</v>
          </cell>
          <cell r="G143" t="str">
            <v>B24102B</v>
          </cell>
          <cell r="H143" t="str">
            <v>504132</v>
          </cell>
          <cell r="I143">
            <v>1</v>
          </cell>
          <cell r="J143">
            <v>0</v>
          </cell>
        </row>
        <row r="144">
          <cell r="A144" t="str">
            <v>0002113024513-P01</v>
          </cell>
          <cell r="B144" t="str">
            <v>01</v>
          </cell>
          <cell r="C144" t="str">
            <v>8273</v>
          </cell>
          <cell r="D144" t="str">
            <v>0002113024513</v>
          </cell>
          <cell r="E144" t="str">
            <v>101460</v>
          </cell>
          <cell r="F144" t="str">
            <v>24513A</v>
          </cell>
          <cell r="G144" t="str">
            <v>B24513A</v>
          </cell>
          <cell r="H144" t="str">
            <v>300328</v>
          </cell>
          <cell r="I144">
            <v>1</v>
          </cell>
          <cell r="J144">
            <v>0.41039999999999999</v>
          </cell>
        </row>
        <row r="145">
          <cell r="A145" t="str">
            <v>0002113024513-P02</v>
          </cell>
          <cell r="B145" t="str">
            <v>02</v>
          </cell>
          <cell r="C145" t="str">
            <v>8273</v>
          </cell>
          <cell r="D145" t="str">
            <v>0002113024513</v>
          </cell>
          <cell r="E145" t="str">
            <v>101460</v>
          </cell>
          <cell r="F145" t="str">
            <v>24513A</v>
          </cell>
          <cell r="G145" t="str">
            <v>B24513A</v>
          </cell>
          <cell r="H145" t="str">
            <v>500619</v>
          </cell>
          <cell r="I145">
            <v>1</v>
          </cell>
          <cell r="J145">
            <v>4.3E-3</v>
          </cell>
        </row>
        <row r="146">
          <cell r="A146" t="str">
            <v>0002113024513-P03</v>
          </cell>
          <cell r="B146" t="str">
            <v>03</v>
          </cell>
          <cell r="C146" t="str">
            <v>8273</v>
          </cell>
          <cell r="D146" t="str">
            <v>0002113024513</v>
          </cell>
          <cell r="E146" t="str">
            <v>101460</v>
          </cell>
          <cell r="F146" t="str">
            <v>24513A</v>
          </cell>
          <cell r="G146" t="str">
            <v>B24513A</v>
          </cell>
          <cell r="H146" t="str">
            <v>500658</v>
          </cell>
          <cell r="I146">
            <v>1</v>
          </cell>
          <cell r="J146">
            <v>4</v>
          </cell>
        </row>
        <row r="147">
          <cell r="A147" t="str">
            <v>0002113024513-P04</v>
          </cell>
          <cell r="B147" t="str">
            <v>04</v>
          </cell>
          <cell r="C147" t="str">
            <v>8273</v>
          </cell>
          <cell r="D147" t="str">
            <v>0002113024513</v>
          </cell>
          <cell r="E147" t="str">
            <v>101460</v>
          </cell>
          <cell r="F147" t="str">
            <v>24513A</v>
          </cell>
          <cell r="G147" t="str">
            <v>B24513A</v>
          </cell>
          <cell r="H147" t="str">
            <v>508761</v>
          </cell>
          <cell r="I147">
            <v>1</v>
          </cell>
          <cell r="J147">
            <v>24</v>
          </cell>
        </row>
        <row r="148">
          <cell r="A148" t="str">
            <v>0002113024513-P05</v>
          </cell>
          <cell r="B148" t="str">
            <v>05</v>
          </cell>
          <cell r="C148" t="str">
            <v>8273</v>
          </cell>
          <cell r="D148" t="str">
            <v>0002113024513</v>
          </cell>
          <cell r="E148" t="str">
            <v>101460</v>
          </cell>
          <cell r="F148" t="str">
            <v>24513A</v>
          </cell>
          <cell r="G148" t="str">
            <v>B24513A</v>
          </cell>
          <cell r="H148" t="str">
            <v>509927</v>
          </cell>
          <cell r="I148">
            <v>1</v>
          </cell>
          <cell r="J148">
            <v>1</v>
          </cell>
        </row>
        <row r="149">
          <cell r="A149" t="str">
            <v>0002113024513-P06</v>
          </cell>
          <cell r="B149" t="str">
            <v>06</v>
          </cell>
          <cell r="C149" t="str">
            <v>8273</v>
          </cell>
          <cell r="D149" t="str">
            <v>0002113024513</v>
          </cell>
          <cell r="E149" t="str">
            <v>101460</v>
          </cell>
          <cell r="F149" t="str">
            <v>24513A</v>
          </cell>
          <cell r="G149" t="str">
            <v>B24513A</v>
          </cell>
          <cell r="H149" t="str">
            <v>509935</v>
          </cell>
          <cell r="I149">
            <v>1</v>
          </cell>
          <cell r="J149">
            <v>24</v>
          </cell>
        </row>
        <row r="150">
          <cell r="A150" t="str">
            <v>0002113024513-P07</v>
          </cell>
          <cell r="B150" t="str">
            <v>07</v>
          </cell>
          <cell r="C150" t="str">
            <v>8273</v>
          </cell>
          <cell r="D150" t="str">
            <v>0002113024513</v>
          </cell>
          <cell r="E150" t="str">
            <v>101460</v>
          </cell>
          <cell r="F150" t="str">
            <v>24513A</v>
          </cell>
          <cell r="G150" t="str">
            <v>B24513A</v>
          </cell>
          <cell r="H150" t="str">
            <v>510759</v>
          </cell>
          <cell r="I150">
            <v>1</v>
          </cell>
          <cell r="J150">
            <v>2.5000000000000001E-3</v>
          </cell>
        </row>
        <row r="151">
          <cell r="A151" t="str">
            <v>0002113024679-P01</v>
          </cell>
          <cell r="B151" t="str">
            <v>01</v>
          </cell>
          <cell r="C151" t="str">
            <v>8273</v>
          </cell>
          <cell r="D151" t="str">
            <v>0002113024679</v>
          </cell>
          <cell r="E151" t="str">
            <v>101460</v>
          </cell>
          <cell r="F151" t="str">
            <v>24679A</v>
          </cell>
          <cell r="G151" t="str">
            <v>B24679A</v>
          </cell>
          <cell r="H151" t="str">
            <v>504132</v>
          </cell>
          <cell r="I151">
            <v>1</v>
          </cell>
          <cell r="J151">
            <v>0</v>
          </cell>
        </row>
        <row r="152">
          <cell r="A152" t="str">
            <v>0002113025176-P01</v>
          </cell>
          <cell r="B152" t="str">
            <v>01</v>
          </cell>
          <cell r="C152" t="str">
            <v>8273</v>
          </cell>
          <cell r="D152" t="str">
            <v>0002113025176</v>
          </cell>
          <cell r="E152" t="str">
            <v>101460</v>
          </cell>
          <cell r="F152" t="str">
            <v>25176A</v>
          </cell>
          <cell r="G152" t="str">
            <v>B25176A</v>
          </cell>
          <cell r="H152" t="str">
            <v>300328</v>
          </cell>
          <cell r="I152">
            <v>1</v>
          </cell>
          <cell r="J152">
            <v>0.20519999999999999</v>
          </cell>
        </row>
        <row r="153">
          <cell r="A153" t="str">
            <v>0002113025176-P02</v>
          </cell>
          <cell r="B153" t="str">
            <v>02</v>
          </cell>
          <cell r="C153" t="str">
            <v>8273</v>
          </cell>
          <cell r="D153" t="str">
            <v>0002113025176</v>
          </cell>
          <cell r="E153" t="str">
            <v>101460</v>
          </cell>
          <cell r="F153" t="str">
            <v>25176A</v>
          </cell>
          <cell r="G153" t="str">
            <v>B25176A</v>
          </cell>
          <cell r="H153" t="str">
            <v>500619</v>
          </cell>
          <cell r="I153">
            <v>1</v>
          </cell>
          <cell r="J153">
            <v>3.04E-2</v>
          </cell>
        </row>
        <row r="154">
          <cell r="A154" t="str">
            <v>0002113025176-P03</v>
          </cell>
          <cell r="B154" t="str">
            <v>03</v>
          </cell>
          <cell r="C154" t="str">
            <v>8273</v>
          </cell>
          <cell r="D154" t="str">
            <v>0002113025176</v>
          </cell>
          <cell r="E154" t="str">
            <v>101460</v>
          </cell>
          <cell r="F154" t="str">
            <v>25176A</v>
          </cell>
          <cell r="G154" t="str">
            <v>B25176A</v>
          </cell>
          <cell r="H154" t="str">
            <v>505486</v>
          </cell>
          <cell r="I154">
            <v>1</v>
          </cell>
          <cell r="J154">
            <v>1.1000000000000001E-3</v>
          </cell>
        </row>
        <row r="155">
          <cell r="A155" t="str">
            <v>0002113025176-P04</v>
          </cell>
          <cell r="B155" t="str">
            <v>04</v>
          </cell>
          <cell r="C155" t="str">
            <v>8273</v>
          </cell>
          <cell r="D155" t="str">
            <v>0002113025176</v>
          </cell>
          <cell r="E155" t="str">
            <v>101460</v>
          </cell>
          <cell r="F155" t="str">
            <v>25176A</v>
          </cell>
          <cell r="G155" t="str">
            <v>B25176A</v>
          </cell>
          <cell r="H155" t="str">
            <v>508761</v>
          </cell>
          <cell r="I155">
            <v>1</v>
          </cell>
          <cell r="J155">
            <v>12</v>
          </cell>
        </row>
        <row r="156">
          <cell r="A156" t="str">
            <v>0002113025176-P05</v>
          </cell>
          <cell r="B156" t="str">
            <v>05</v>
          </cell>
          <cell r="C156" t="str">
            <v>8273</v>
          </cell>
          <cell r="D156" t="str">
            <v>0002113025176</v>
          </cell>
          <cell r="E156" t="str">
            <v>101460</v>
          </cell>
          <cell r="F156" t="str">
            <v>25176A</v>
          </cell>
          <cell r="G156" t="str">
            <v>B25176A</v>
          </cell>
          <cell r="H156" t="str">
            <v>509935</v>
          </cell>
          <cell r="I156">
            <v>1</v>
          </cell>
          <cell r="J156">
            <v>12</v>
          </cell>
        </row>
        <row r="157">
          <cell r="A157" t="str">
            <v>0002113025176-P06</v>
          </cell>
          <cell r="B157" t="str">
            <v>06</v>
          </cell>
          <cell r="C157" t="str">
            <v>8273</v>
          </cell>
          <cell r="D157" t="str">
            <v>0002113025176</v>
          </cell>
          <cell r="E157" t="str">
            <v>101460</v>
          </cell>
          <cell r="F157" t="str">
            <v>25176A</v>
          </cell>
          <cell r="G157" t="str">
            <v>B25176A</v>
          </cell>
          <cell r="H157" t="str">
            <v>510525</v>
          </cell>
          <cell r="I157">
            <v>1</v>
          </cell>
          <cell r="J157">
            <v>1</v>
          </cell>
        </row>
        <row r="158">
          <cell r="A158" t="str">
            <v>0002113025176-P07</v>
          </cell>
          <cell r="B158" t="str">
            <v>07</v>
          </cell>
          <cell r="C158" t="str">
            <v>8273</v>
          </cell>
          <cell r="D158" t="str">
            <v>0002113025176</v>
          </cell>
          <cell r="E158" t="str">
            <v>101460</v>
          </cell>
          <cell r="F158" t="str">
            <v>25176A</v>
          </cell>
          <cell r="G158" t="str">
            <v>B25176A</v>
          </cell>
          <cell r="H158" t="str">
            <v>510759</v>
          </cell>
          <cell r="I158">
            <v>1</v>
          </cell>
          <cell r="J158">
            <v>1.1000000000000001E-3</v>
          </cell>
        </row>
        <row r="159">
          <cell r="A159" t="str">
            <v>0002113025186-P01</v>
          </cell>
          <cell r="B159" t="str">
            <v>01</v>
          </cell>
          <cell r="C159" t="str">
            <v>8273</v>
          </cell>
          <cell r="D159" t="str">
            <v>0002113025186</v>
          </cell>
          <cell r="E159" t="str">
            <v>101460</v>
          </cell>
          <cell r="F159" t="str">
            <v>25186A</v>
          </cell>
          <cell r="G159" t="str">
            <v>B25186A</v>
          </cell>
          <cell r="H159" t="str">
            <v>300328</v>
          </cell>
          <cell r="I159">
            <v>1</v>
          </cell>
          <cell r="J159">
            <v>0.41039999999999999</v>
          </cell>
        </row>
        <row r="160">
          <cell r="A160" t="str">
            <v>0002113025186-P02</v>
          </cell>
          <cell r="B160" t="str">
            <v>02</v>
          </cell>
          <cell r="C160" t="str">
            <v>8273</v>
          </cell>
          <cell r="D160" t="str">
            <v>0002113025186</v>
          </cell>
          <cell r="E160" t="str">
            <v>101460</v>
          </cell>
          <cell r="F160" t="str">
            <v>25186A</v>
          </cell>
          <cell r="G160" t="str">
            <v>B25186A</v>
          </cell>
          <cell r="H160" t="str">
            <v>500619</v>
          </cell>
          <cell r="I160">
            <v>1</v>
          </cell>
          <cell r="J160">
            <v>6.0699999999999997E-2</v>
          </cell>
        </row>
        <row r="161">
          <cell r="A161" t="str">
            <v>0002113025186-P03</v>
          </cell>
          <cell r="B161" t="str">
            <v>03</v>
          </cell>
          <cell r="C161" t="str">
            <v>8273</v>
          </cell>
          <cell r="D161" t="str">
            <v>0002113025186</v>
          </cell>
          <cell r="E161" t="str">
            <v>101460</v>
          </cell>
          <cell r="F161" t="str">
            <v>25186A</v>
          </cell>
          <cell r="G161" t="str">
            <v>B25186A</v>
          </cell>
          <cell r="H161" t="str">
            <v>505486</v>
          </cell>
          <cell r="I161">
            <v>1</v>
          </cell>
          <cell r="J161">
            <v>1.5E-3</v>
          </cell>
        </row>
        <row r="162">
          <cell r="A162" t="str">
            <v>0002113025186-P04</v>
          </cell>
          <cell r="B162" t="str">
            <v>04</v>
          </cell>
          <cell r="C162" t="str">
            <v>8273</v>
          </cell>
          <cell r="D162" t="str">
            <v>0002113025186</v>
          </cell>
          <cell r="E162" t="str">
            <v>101460</v>
          </cell>
          <cell r="F162" t="str">
            <v>25186A</v>
          </cell>
          <cell r="G162" t="str">
            <v>B25186A</v>
          </cell>
          <cell r="H162" t="str">
            <v>508761</v>
          </cell>
          <cell r="I162">
            <v>1</v>
          </cell>
          <cell r="J162">
            <v>24</v>
          </cell>
        </row>
        <row r="163">
          <cell r="A163" t="str">
            <v>0002113025186-P05</v>
          </cell>
          <cell r="B163" t="str">
            <v>05</v>
          </cell>
          <cell r="C163" t="str">
            <v>8273</v>
          </cell>
          <cell r="D163" t="str">
            <v>0002113025186</v>
          </cell>
          <cell r="E163" t="str">
            <v>101460</v>
          </cell>
          <cell r="F163" t="str">
            <v>25186A</v>
          </cell>
          <cell r="G163" t="str">
            <v>B25186A</v>
          </cell>
          <cell r="H163" t="str">
            <v>509927</v>
          </cell>
          <cell r="I163">
            <v>1</v>
          </cell>
          <cell r="J163">
            <v>1</v>
          </cell>
        </row>
        <row r="164">
          <cell r="A164" t="str">
            <v>0002113025186-P06</v>
          </cell>
          <cell r="B164" t="str">
            <v>06</v>
          </cell>
          <cell r="C164" t="str">
            <v>8273</v>
          </cell>
          <cell r="D164" t="str">
            <v>0002113025186</v>
          </cell>
          <cell r="E164" t="str">
            <v>101460</v>
          </cell>
          <cell r="F164" t="str">
            <v>25186A</v>
          </cell>
          <cell r="G164" t="str">
            <v>B25186A</v>
          </cell>
          <cell r="H164" t="str">
            <v>509935</v>
          </cell>
          <cell r="I164">
            <v>1</v>
          </cell>
          <cell r="J164">
            <v>24</v>
          </cell>
        </row>
        <row r="165">
          <cell r="A165" t="str">
            <v>0002113025186-P07</v>
          </cell>
          <cell r="B165" t="str">
            <v>07</v>
          </cell>
          <cell r="C165" t="str">
            <v>8273</v>
          </cell>
          <cell r="D165" t="str">
            <v>0002113025186</v>
          </cell>
          <cell r="E165" t="str">
            <v>101460</v>
          </cell>
          <cell r="F165" t="str">
            <v>25186A</v>
          </cell>
          <cell r="G165" t="str">
            <v>B25186A</v>
          </cell>
          <cell r="H165" t="str">
            <v>510525</v>
          </cell>
          <cell r="I165">
            <v>1</v>
          </cell>
          <cell r="J165">
            <v>2</v>
          </cell>
        </row>
        <row r="166">
          <cell r="A166" t="str">
            <v>0002113025186-P08</v>
          </cell>
          <cell r="B166" t="str">
            <v>08</v>
          </cell>
          <cell r="C166" t="str">
            <v>8273</v>
          </cell>
          <cell r="D166" t="str">
            <v>0002113025186</v>
          </cell>
          <cell r="E166" t="str">
            <v>101460</v>
          </cell>
          <cell r="F166" t="str">
            <v>25186A</v>
          </cell>
          <cell r="G166" t="str">
            <v>B25186A</v>
          </cell>
          <cell r="H166" t="str">
            <v>510759</v>
          </cell>
          <cell r="I166">
            <v>1</v>
          </cell>
          <cell r="J166">
            <v>1.5E-3</v>
          </cell>
        </row>
        <row r="167">
          <cell r="A167" t="str">
            <v>0004138042403-P01</v>
          </cell>
          <cell r="B167" t="str">
            <v>01</v>
          </cell>
          <cell r="C167" t="str">
            <v>8273</v>
          </cell>
          <cell r="D167" t="str">
            <v>0004138042403</v>
          </cell>
          <cell r="E167" t="str">
            <v>101460</v>
          </cell>
          <cell r="F167" t="str">
            <v>42403A</v>
          </cell>
          <cell r="G167" t="str">
            <v>B42403A</v>
          </cell>
          <cell r="H167" t="str">
            <v>300328</v>
          </cell>
          <cell r="I167">
            <v>1</v>
          </cell>
          <cell r="J167">
            <v>0.41039999999999999</v>
          </cell>
        </row>
        <row r="168">
          <cell r="A168" t="str">
            <v>0004138042403-P02</v>
          </cell>
          <cell r="B168" t="str">
            <v>02</v>
          </cell>
          <cell r="C168" t="str">
            <v>8273</v>
          </cell>
          <cell r="D168" t="str">
            <v>0004138042403</v>
          </cell>
          <cell r="E168" t="str">
            <v>101460</v>
          </cell>
          <cell r="F168" t="str">
            <v>42403A</v>
          </cell>
          <cell r="G168" t="str">
            <v>B42403A</v>
          </cell>
          <cell r="H168" t="str">
            <v>500462</v>
          </cell>
          <cell r="I168">
            <v>1</v>
          </cell>
          <cell r="J168">
            <v>4.8000000000000001E-2</v>
          </cell>
        </row>
        <row r="169">
          <cell r="A169" t="str">
            <v>0004138042403-P03</v>
          </cell>
          <cell r="B169" t="str">
            <v>03</v>
          </cell>
          <cell r="C169" t="str">
            <v>8273</v>
          </cell>
          <cell r="D169" t="str">
            <v>0004138042403</v>
          </cell>
          <cell r="E169" t="str">
            <v>101460</v>
          </cell>
          <cell r="F169" t="str">
            <v>42403A</v>
          </cell>
          <cell r="G169" t="str">
            <v>B42403A</v>
          </cell>
          <cell r="H169" t="str">
            <v>500619</v>
          </cell>
          <cell r="I169">
            <v>1</v>
          </cell>
          <cell r="J169">
            <v>4.3E-3</v>
          </cell>
        </row>
        <row r="170">
          <cell r="A170" t="str">
            <v>0004138042403-P04</v>
          </cell>
          <cell r="B170" t="str">
            <v>04</v>
          </cell>
          <cell r="C170" t="str">
            <v>8273</v>
          </cell>
          <cell r="D170" t="str">
            <v>0004138042403</v>
          </cell>
          <cell r="E170" t="str">
            <v>101460</v>
          </cell>
          <cell r="F170" t="str">
            <v>42403A</v>
          </cell>
          <cell r="G170" t="str">
            <v>B42403A</v>
          </cell>
          <cell r="H170" t="str">
            <v>500658</v>
          </cell>
          <cell r="I170">
            <v>1</v>
          </cell>
          <cell r="J170">
            <v>4</v>
          </cell>
        </row>
        <row r="171">
          <cell r="A171" t="str">
            <v>0004138042403-P05</v>
          </cell>
          <cell r="B171" t="str">
            <v>05</v>
          </cell>
          <cell r="C171" t="str">
            <v>8273</v>
          </cell>
          <cell r="D171" t="str">
            <v>0004138042403</v>
          </cell>
          <cell r="E171" t="str">
            <v>101460</v>
          </cell>
          <cell r="F171" t="str">
            <v>42403A</v>
          </cell>
          <cell r="G171" t="str">
            <v>B42403A</v>
          </cell>
          <cell r="H171" t="str">
            <v>500665</v>
          </cell>
          <cell r="I171">
            <v>1</v>
          </cell>
          <cell r="J171">
            <v>1</v>
          </cell>
        </row>
        <row r="172">
          <cell r="A172" t="str">
            <v>0004138042403-P06</v>
          </cell>
          <cell r="B172" t="str">
            <v>06</v>
          </cell>
          <cell r="C172" t="str">
            <v>8273</v>
          </cell>
          <cell r="D172" t="str">
            <v>0004138042403</v>
          </cell>
          <cell r="E172" t="str">
            <v>101460</v>
          </cell>
          <cell r="F172" t="str">
            <v>42403A</v>
          </cell>
          <cell r="G172" t="str">
            <v>B42403A</v>
          </cell>
          <cell r="H172" t="str">
            <v>501986</v>
          </cell>
          <cell r="I172">
            <v>1</v>
          </cell>
          <cell r="J172">
            <v>24</v>
          </cell>
        </row>
        <row r="173">
          <cell r="A173" t="str">
            <v>0004138042403-P07</v>
          </cell>
          <cell r="B173" t="str">
            <v>07</v>
          </cell>
          <cell r="C173" t="str">
            <v>8273</v>
          </cell>
          <cell r="D173" t="str">
            <v>0004138042403</v>
          </cell>
          <cell r="E173" t="str">
            <v>101460</v>
          </cell>
          <cell r="F173" t="str">
            <v>42403A</v>
          </cell>
          <cell r="G173" t="str">
            <v>B42403A</v>
          </cell>
          <cell r="H173" t="str">
            <v>508761</v>
          </cell>
          <cell r="I173">
            <v>1</v>
          </cell>
          <cell r="J173">
            <v>24</v>
          </cell>
        </row>
        <row r="174">
          <cell r="A174" t="str">
            <v>0004138042403-P08</v>
          </cell>
          <cell r="B174" t="str">
            <v>08</v>
          </cell>
          <cell r="C174" t="str">
            <v>8273</v>
          </cell>
          <cell r="D174" t="str">
            <v>0004138042403</v>
          </cell>
          <cell r="E174" t="str">
            <v>101460</v>
          </cell>
          <cell r="F174" t="str">
            <v>42403A</v>
          </cell>
          <cell r="G174" t="str">
            <v>B42403A</v>
          </cell>
          <cell r="H174" t="str">
            <v>510759</v>
          </cell>
          <cell r="I174">
            <v>1</v>
          </cell>
          <cell r="J174">
            <v>2.5000000000000001E-3</v>
          </cell>
        </row>
        <row r="175">
          <cell r="A175" t="str">
            <v>0002113024100-P01</v>
          </cell>
          <cell r="B175" t="str">
            <v>01</v>
          </cell>
          <cell r="C175" t="str">
            <v>8273</v>
          </cell>
          <cell r="D175" t="str">
            <v>0002113024100</v>
          </cell>
          <cell r="E175" t="str">
            <v>101488</v>
          </cell>
          <cell r="F175" t="str">
            <v>24100B</v>
          </cell>
          <cell r="G175" t="str">
            <v>B24100B</v>
          </cell>
          <cell r="H175" t="str">
            <v>504132</v>
          </cell>
          <cell r="I175">
            <v>1</v>
          </cell>
          <cell r="J175">
            <v>0</v>
          </cell>
        </row>
        <row r="176">
          <cell r="A176" t="str">
            <v>0002113024147-P01</v>
          </cell>
          <cell r="B176" t="str">
            <v>01</v>
          </cell>
          <cell r="C176" t="str">
            <v>8273</v>
          </cell>
          <cell r="D176" t="str">
            <v>0002113024147</v>
          </cell>
          <cell r="E176" t="str">
            <v>101488</v>
          </cell>
          <cell r="F176" t="str">
            <v>24147A</v>
          </cell>
          <cell r="G176" t="str">
            <v>B24147A</v>
          </cell>
          <cell r="H176" t="str">
            <v>300328</v>
          </cell>
          <cell r="I176">
            <v>1</v>
          </cell>
          <cell r="J176">
            <v>0.21</v>
          </cell>
        </row>
        <row r="177">
          <cell r="A177" t="str">
            <v>0002113024147-P02</v>
          </cell>
          <cell r="B177" t="str">
            <v>02</v>
          </cell>
          <cell r="C177" t="str">
            <v>8273</v>
          </cell>
          <cell r="D177" t="str">
            <v>0002113024147</v>
          </cell>
          <cell r="E177" t="str">
            <v>101488</v>
          </cell>
          <cell r="F177" t="str">
            <v>24147A</v>
          </cell>
          <cell r="G177" t="str">
            <v>B24147A</v>
          </cell>
          <cell r="H177" t="str">
            <v>500619</v>
          </cell>
          <cell r="I177">
            <v>1</v>
          </cell>
          <cell r="J177">
            <v>6.1000000000000004E-3</v>
          </cell>
        </row>
        <row r="178">
          <cell r="A178" t="str">
            <v>0002113024147-P03</v>
          </cell>
          <cell r="B178" t="str">
            <v>03</v>
          </cell>
          <cell r="C178" t="str">
            <v>8273</v>
          </cell>
          <cell r="D178" t="str">
            <v>0002113024147</v>
          </cell>
          <cell r="E178" t="str">
            <v>101488</v>
          </cell>
          <cell r="F178" t="str">
            <v>24147A</v>
          </cell>
          <cell r="G178" t="str">
            <v>B24147A</v>
          </cell>
          <cell r="H178" t="str">
            <v>505486</v>
          </cell>
          <cell r="I178">
            <v>1</v>
          </cell>
          <cell r="J178">
            <v>2E-3</v>
          </cell>
        </row>
        <row r="179">
          <cell r="A179" t="str">
            <v>0002113024147-P04</v>
          </cell>
          <cell r="B179" t="str">
            <v>04</v>
          </cell>
          <cell r="C179" t="str">
            <v>8273</v>
          </cell>
          <cell r="D179" t="str">
            <v>0002113024147</v>
          </cell>
          <cell r="E179" t="str">
            <v>101488</v>
          </cell>
          <cell r="F179" t="str">
            <v>24147A</v>
          </cell>
          <cell r="G179" t="str">
            <v>B24147A</v>
          </cell>
          <cell r="H179" t="str">
            <v>508761</v>
          </cell>
          <cell r="I179">
            <v>1</v>
          </cell>
          <cell r="J179">
            <v>12</v>
          </cell>
        </row>
        <row r="180">
          <cell r="A180" t="str">
            <v>0002113024147-P05</v>
          </cell>
          <cell r="B180" t="str">
            <v>05</v>
          </cell>
          <cell r="C180" t="str">
            <v>8273</v>
          </cell>
          <cell r="D180" t="str">
            <v>0002113024147</v>
          </cell>
          <cell r="E180" t="str">
            <v>101488</v>
          </cell>
          <cell r="F180" t="str">
            <v>24147A</v>
          </cell>
          <cell r="G180" t="str">
            <v>B24147A</v>
          </cell>
          <cell r="H180" t="str">
            <v>509929</v>
          </cell>
          <cell r="I180">
            <v>1</v>
          </cell>
          <cell r="J180">
            <v>12</v>
          </cell>
        </row>
        <row r="181">
          <cell r="A181" t="str">
            <v>0002113024147-P06</v>
          </cell>
          <cell r="B181" t="str">
            <v>06</v>
          </cell>
          <cell r="C181" t="str">
            <v>8273</v>
          </cell>
          <cell r="D181" t="str">
            <v>0002113024147</v>
          </cell>
          <cell r="E181" t="str">
            <v>101488</v>
          </cell>
          <cell r="F181" t="str">
            <v>24147A</v>
          </cell>
          <cell r="G181" t="str">
            <v>B24147A</v>
          </cell>
          <cell r="H181" t="str">
            <v>510766</v>
          </cell>
          <cell r="I181">
            <v>1</v>
          </cell>
          <cell r="J181">
            <v>1</v>
          </cell>
        </row>
        <row r="182">
          <cell r="A182" t="str">
            <v>0002113024151-P01</v>
          </cell>
          <cell r="B182" t="str">
            <v>01</v>
          </cell>
          <cell r="C182" t="str">
            <v>8273</v>
          </cell>
          <cell r="D182" t="str">
            <v>0002113024151</v>
          </cell>
          <cell r="E182" t="str">
            <v>101488</v>
          </cell>
          <cell r="F182" t="str">
            <v>24151A</v>
          </cell>
          <cell r="G182" t="str">
            <v>B24151A</v>
          </cell>
          <cell r="H182" t="str">
            <v>300328</v>
          </cell>
          <cell r="I182">
            <v>1</v>
          </cell>
          <cell r="J182">
            <v>0.41</v>
          </cell>
        </row>
        <row r="183">
          <cell r="A183" t="str">
            <v>0002113024151-P02</v>
          </cell>
          <cell r="B183" t="str">
            <v>02</v>
          </cell>
          <cell r="C183" t="str">
            <v>8273</v>
          </cell>
          <cell r="D183" t="str">
            <v>0002113024151</v>
          </cell>
          <cell r="E183" t="str">
            <v>101488</v>
          </cell>
          <cell r="F183" t="str">
            <v>24151A</v>
          </cell>
          <cell r="G183" t="str">
            <v>B24151A</v>
          </cell>
          <cell r="H183" t="str">
            <v>500619</v>
          </cell>
          <cell r="I183">
            <v>1</v>
          </cell>
          <cell r="J183">
            <v>6.1000000000000004E-3</v>
          </cell>
        </row>
        <row r="184">
          <cell r="A184" t="str">
            <v>0002113024151-P03</v>
          </cell>
          <cell r="B184" t="str">
            <v>03</v>
          </cell>
          <cell r="C184" t="str">
            <v>8273</v>
          </cell>
          <cell r="D184" t="str">
            <v>0002113024151</v>
          </cell>
          <cell r="E184" t="str">
            <v>101488</v>
          </cell>
          <cell r="F184" t="str">
            <v>24151A</v>
          </cell>
          <cell r="G184" t="str">
            <v>B24151A</v>
          </cell>
          <cell r="H184" t="str">
            <v>505486</v>
          </cell>
          <cell r="I184">
            <v>1</v>
          </cell>
          <cell r="J184">
            <v>1.5E-3</v>
          </cell>
        </row>
        <row r="185">
          <cell r="A185" t="str">
            <v>0002113024151-P04</v>
          </cell>
          <cell r="B185" t="str">
            <v>04</v>
          </cell>
          <cell r="C185" t="str">
            <v>8273</v>
          </cell>
          <cell r="D185" t="str">
            <v>0002113024151</v>
          </cell>
          <cell r="E185" t="str">
            <v>101488</v>
          </cell>
          <cell r="F185" t="str">
            <v>24151A</v>
          </cell>
          <cell r="G185" t="str">
            <v>B24151A</v>
          </cell>
          <cell r="H185" t="str">
            <v>508761</v>
          </cell>
          <cell r="I185">
            <v>1</v>
          </cell>
          <cell r="J185">
            <v>24</v>
          </cell>
        </row>
        <row r="186">
          <cell r="A186" t="str">
            <v>0002113024151-P05</v>
          </cell>
          <cell r="B186" t="str">
            <v>05</v>
          </cell>
          <cell r="C186" t="str">
            <v>8273</v>
          </cell>
          <cell r="D186" t="str">
            <v>0002113024151</v>
          </cell>
          <cell r="E186" t="str">
            <v>101488</v>
          </cell>
          <cell r="F186" t="str">
            <v>24151A</v>
          </cell>
          <cell r="G186" t="str">
            <v>B24151A</v>
          </cell>
          <cell r="H186" t="str">
            <v>509927</v>
          </cell>
          <cell r="I186">
            <v>1</v>
          </cell>
          <cell r="J186">
            <v>1</v>
          </cell>
        </row>
        <row r="187">
          <cell r="A187" t="str">
            <v>0002113024151-P06</v>
          </cell>
          <cell r="B187" t="str">
            <v>06</v>
          </cell>
          <cell r="C187" t="str">
            <v>8273</v>
          </cell>
          <cell r="D187" t="str">
            <v>0002113024151</v>
          </cell>
          <cell r="E187" t="str">
            <v>101488</v>
          </cell>
          <cell r="F187" t="str">
            <v>24151A</v>
          </cell>
          <cell r="G187" t="str">
            <v>B24151A</v>
          </cell>
          <cell r="H187" t="str">
            <v>509929</v>
          </cell>
          <cell r="I187">
            <v>1</v>
          </cell>
          <cell r="J187">
            <v>24</v>
          </cell>
        </row>
        <row r="188">
          <cell r="A188" t="str">
            <v>0002113024151-P07</v>
          </cell>
          <cell r="B188" t="str">
            <v>07</v>
          </cell>
          <cell r="C188" t="str">
            <v>8273</v>
          </cell>
          <cell r="D188" t="str">
            <v>0002113024151</v>
          </cell>
          <cell r="E188" t="str">
            <v>101488</v>
          </cell>
          <cell r="F188" t="str">
            <v>24151A</v>
          </cell>
          <cell r="G188" t="str">
            <v>B24151A</v>
          </cell>
          <cell r="H188" t="str">
            <v>510759</v>
          </cell>
          <cell r="I188">
            <v>1</v>
          </cell>
          <cell r="J188">
            <v>1.5E-3</v>
          </cell>
        </row>
        <row r="189">
          <cell r="A189" t="str">
            <v>0002113024151-P08</v>
          </cell>
          <cell r="B189" t="str">
            <v>08</v>
          </cell>
          <cell r="C189" t="str">
            <v>8273</v>
          </cell>
          <cell r="D189" t="str">
            <v>0002113024151</v>
          </cell>
          <cell r="E189" t="str">
            <v>101488</v>
          </cell>
          <cell r="F189" t="str">
            <v>24151A</v>
          </cell>
          <cell r="G189" t="str">
            <v>B24151A</v>
          </cell>
          <cell r="H189" t="str">
            <v>510766</v>
          </cell>
          <cell r="I189">
            <v>1</v>
          </cell>
          <cell r="J189">
            <v>2</v>
          </cell>
        </row>
        <row r="190">
          <cell r="A190" t="str">
            <v>0002113024501-P01</v>
          </cell>
          <cell r="B190" t="str">
            <v>01</v>
          </cell>
          <cell r="C190" t="str">
            <v>8273</v>
          </cell>
          <cell r="D190" t="str">
            <v>0002113024501</v>
          </cell>
          <cell r="E190" t="str">
            <v>101488</v>
          </cell>
          <cell r="F190" t="str">
            <v>24501A</v>
          </cell>
          <cell r="G190" t="str">
            <v>B24501A</v>
          </cell>
          <cell r="H190" t="str">
            <v>300328</v>
          </cell>
          <cell r="I190">
            <v>1</v>
          </cell>
          <cell r="J190">
            <v>0.41039999999999999</v>
          </cell>
        </row>
        <row r="191">
          <cell r="A191" t="str">
            <v>0002113024501-P02</v>
          </cell>
          <cell r="B191" t="str">
            <v>02</v>
          </cell>
          <cell r="C191" t="str">
            <v>8273</v>
          </cell>
          <cell r="D191" t="str">
            <v>0002113024501</v>
          </cell>
          <cell r="E191" t="str">
            <v>101488</v>
          </cell>
          <cell r="F191" t="str">
            <v>24501A</v>
          </cell>
          <cell r="G191" t="str">
            <v>B24501A</v>
          </cell>
          <cell r="H191" t="str">
            <v>500619</v>
          </cell>
          <cell r="I191">
            <v>1</v>
          </cell>
          <cell r="J191">
            <v>4.3E-3</v>
          </cell>
        </row>
        <row r="192">
          <cell r="A192" t="str">
            <v>0002113024501-P03</v>
          </cell>
          <cell r="B192" t="str">
            <v>03</v>
          </cell>
          <cell r="C192" t="str">
            <v>8273</v>
          </cell>
          <cell r="D192" t="str">
            <v>0002113024501</v>
          </cell>
          <cell r="E192" t="str">
            <v>101488</v>
          </cell>
          <cell r="F192" t="str">
            <v>24501A</v>
          </cell>
          <cell r="G192" t="str">
            <v>B24501A</v>
          </cell>
          <cell r="H192" t="str">
            <v>500658</v>
          </cell>
          <cell r="I192">
            <v>1</v>
          </cell>
          <cell r="J192">
            <v>4</v>
          </cell>
        </row>
        <row r="193">
          <cell r="A193" t="str">
            <v>0002113024501-P04</v>
          </cell>
          <cell r="B193" t="str">
            <v>04</v>
          </cell>
          <cell r="C193" t="str">
            <v>8273</v>
          </cell>
          <cell r="D193" t="str">
            <v>0002113024501</v>
          </cell>
          <cell r="E193" t="str">
            <v>101488</v>
          </cell>
          <cell r="F193" t="str">
            <v>24501A</v>
          </cell>
          <cell r="G193" t="str">
            <v>B24501A</v>
          </cell>
          <cell r="H193" t="str">
            <v>508761</v>
          </cell>
          <cell r="I193">
            <v>1</v>
          </cell>
          <cell r="J193">
            <v>24</v>
          </cell>
        </row>
        <row r="194">
          <cell r="A194" t="str">
            <v>0002113024501-P05</v>
          </cell>
          <cell r="B194" t="str">
            <v>05</v>
          </cell>
          <cell r="C194" t="str">
            <v>8273</v>
          </cell>
          <cell r="D194" t="str">
            <v>0002113024501</v>
          </cell>
          <cell r="E194" t="str">
            <v>101488</v>
          </cell>
          <cell r="F194" t="str">
            <v>24501A</v>
          </cell>
          <cell r="G194" t="str">
            <v>B24501A</v>
          </cell>
          <cell r="H194" t="str">
            <v>509927</v>
          </cell>
          <cell r="I194">
            <v>1</v>
          </cell>
          <cell r="J194">
            <v>1</v>
          </cell>
        </row>
        <row r="195">
          <cell r="A195" t="str">
            <v>0002113024501-P06</v>
          </cell>
          <cell r="B195" t="str">
            <v>06</v>
          </cell>
          <cell r="C195" t="str">
            <v>8273</v>
          </cell>
          <cell r="D195" t="str">
            <v>0002113024501</v>
          </cell>
          <cell r="E195" t="str">
            <v>101488</v>
          </cell>
          <cell r="F195" t="str">
            <v>24501A</v>
          </cell>
          <cell r="G195" t="str">
            <v>B24501A</v>
          </cell>
          <cell r="H195" t="str">
            <v>509929</v>
          </cell>
          <cell r="I195">
            <v>1</v>
          </cell>
          <cell r="J195">
            <v>24</v>
          </cell>
        </row>
        <row r="196">
          <cell r="A196" t="str">
            <v>0002113024501-P07</v>
          </cell>
          <cell r="B196" t="str">
            <v>07</v>
          </cell>
          <cell r="C196" t="str">
            <v>8273</v>
          </cell>
          <cell r="D196" t="str">
            <v>0002113024501</v>
          </cell>
          <cell r="E196" t="str">
            <v>101488</v>
          </cell>
          <cell r="F196" t="str">
            <v>24501A</v>
          </cell>
          <cell r="G196" t="str">
            <v>B24501A</v>
          </cell>
          <cell r="H196" t="str">
            <v>510759</v>
          </cell>
          <cell r="I196">
            <v>1</v>
          </cell>
          <cell r="J196">
            <v>2.5000000000000001E-3</v>
          </cell>
        </row>
        <row r="197">
          <cell r="A197" t="str">
            <v>0004138042003-P01</v>
          </cell>
          <cell r="B197" t="str">
            <v>01</v>
          </cell>
          <cell r="C197" t="str">
            <v>8273</v>
          </cell>
          <cell r="D197" t="str">
            <v>0004138042003</v>
          </cell>
          <cell r="E197" t="str">
            <v>101488</v>
          </cell>
          <cell r="F197" t="str">
            <v>42003A</v>
          </cell>
          <cell r="G197" t="str">
            <v>B42003A</v>
          </cell>
          <cell r="H197" t="str">
            <v>300328</v>
          </cell>
          <cell r="I197">
            <v>1</v>
          </cell>
          <cell r="J197">
            <v>0.41039999999999999</v>
          </cell>
        </row>
        <row r="198">
          <cell r="A198" t="str">
            <v>0004138042003-P02</v>
          </cell>
          <cell r="B198" t="str">
            <v>02</v>
          </cell>
          <cell r="C198" t="str">
            <v>8273</v>
          </cell>
          <cell r="D198" t="str">
            <v>0004138042003</v>
          </cell>
          <cell r="E198" t="str">
            <v>101488</v>
          </cell>
          <cell r="F198" t="str">
            <v>42003A</v>
          </cell>
          <cell r="G198" t="str">
            <v>B42003A</v>
          </cell>
          <cell r="H198" t="str">
            <v>500462</v>
          </cell>
          <cell r="I198">
            <v>1</v>
          </cell>
          <cell r="J198">
            <v>4.8000000000000001E-2</v>
          </cell>
        </row>
        <row r="199">
          <cell r="A199" t="str">
            <v>0004138042003-P03</v>
          </cell>
          <cell r="B199" t="str">
            <v>03</v>
          </cell>
          <cell r="C199" t="str">
            <v>8273</v>
          </cell>
          <cell r="D199" t="str">
            <v>0004138042003</v>
          </cell>
          <cell r="E199" t="str">
            <v>101488</v>
          </cell>
          <cell r="F199" t="str">
            <v>42003A</v>
          </cell>
          <cell r="G199" t="str">
            <v>B42003A</v>
          </cell>
          <cell r="H199" t="str">
            <v>500619</v>
          </cell>
          <cell r="I199">
            <v>1</v>
          </cell>
          <cell r="J199">
            <v>4.3E-3</v>
          </cell>
        </row>
        <row r="200">
          <cell r="A200" t="str">
            <v>0004138042003-P04</v>
          </cell>
          <cell r="B200" t="str">
            <v>04</v>
          </cell>
          <cell r="C200" t="str">
            <v>8273</v>
          </cell>
          <cell r="D200" t="str">
            <v>0004138042003</v>
          </cell>
          <cell r="E200" t="str">
            <v>101488</v>
          </cell>
          <cell r="F200" t="str">
            <v>42003A</v>
          </cell>
          <cell r="G200" t="str">
            <v>B42003A</v>
          </cell>
          <cell r="H200" t="str">
            <v>500658</v>
          </cell>
          <cell r="I200">
            <v>1</v>
          </cell>
          <cell r="J200">
            <v>4</v>
          </cell>
        </row>
        <row r="201">
          <cell r="A201" t="str">
            <v>0004138042003-P05</v>
          </cell>
          <cell r="B201" t="str">
            <v>05</v>
          </cell>
          <cell r="C201" t="str">
            <v>8273</v>
          </cell>
          <cell r="D201" t="str">
            <v>0004138042003</v>
          </cell>
          <cell r="E201" t="str">
            <v>101488</v>
          </cell>
          <cell r="F201" t="str">
            <v>42003A</v>
          </cell>
          <cell r="G201" t="str">
            <v>B42003A</v>
          </cell>
          <cell r="H201" t="str">
            <v>500665</v>
          </cell>
          <cell r="I201">
            <v>1</v>
          </cell>
          <cell r="J201">
            <v>1</v>
          </cell>
        </row>
        <row r="202">
          <cell r="A202" t="str">
            <v>0004138042003-P06</v>
          </cell>
          <cell r="B202" t="str">
            <v>06</v>
          </cell>
          <cell r="C202" t="str">
            <v>8273</v>
          </cell>
          <cell r="D202" t="str">
            <v>0004138042003</v>
          </cell>
          <cell r="E202" t="str">
            <v>101488</v>
          </cell>
          <cell r="F202" t="str">
            <v>42003A</v>
          </cell>
          <cell r="G202" t="str">
            <v>B42003A</v>
          </cell>
          <cell r="H202" t="str">
            <v>501988</v>
          </cell>
          <cell r="I202">
            <v>1</v>
          </cell>
          <cell r="J202">
            <v>24</v>
          </cell>
        </row>
        <row r="203">
          <cell r="A203" t="str">
            <v>0004138042003-P07</v>
          </cell>
          <cell r="B203" t="str">
            <v>07</v>
          </cell>
          <cell r="C203" t="str">
            <v>8273</v>
          </cell>
          <cell r="D203" t="str">
            <v>0004138042003</v>
          </cell>
          <cell r="E203" t="str">
            <v>101488</v>
          </cell>
          <cell r="F203" t="str">
            <v>42003A</v>
          </cell>
          <cell r="G203" t="str">
            <v>B42003A</v>
          </cell>
          <cell r="H203" t="str">
            <v>508761</v>
          </cell>
          <cell r="I203">
            <v>1</v>
          </cell>
          <cell r="J203">
            <v>24</v>
          </cell>
        </row>
        <row r="204">
          <cell r="A204" t="str">
            <v>0004138042003-P08</v>
          </cell>
          <cell r="B204" t="str">
            <v>08</v>
          </cell>
          <cell r="C204" t="str">
            <v>8273</v>
          </cell>
          <cell r="D204" t="str">
            <v>0004138042003</v>
          </cell>
          <cell r="E204" t="str">
            <v>101488</v>
          </cell>
          <cell r="F204" t="str">
            <v>42003A</v>
          </cell>
          <cell r="G204" t="str">
            <v>B42003A</v>
          </cell>
          <cell r="H204" t="str">
            <v>510759</v>
          </cell>
          <cell r="I204">
            <v>1</v>
          </cell>
          <cell r="J204">
            <v>2.5000000000000001E-3</v>
          </cell>
        </row>
        <row r="205">
          <cell r="A205" t="str">
            <v>0007675009104-P01</v>
          </cell>
          <cell r="B205" t="str">
            <v>01</v>
          </cell>
          <cell r="C205" t="str">
            <v>8273</v>
          </cell>
          <cell r="D205" t="str">
            <v>0007675009104</v>
          </cell>
          <cell r="E205" t="str">
            <v>101494</v>
          </cell>
          <cell r="F205" t="str">
            <v>09104A</v>
          </cell>
          <cell r="G205" t="str">
            <v>B09104A</v>
          </cell>
          <cell r="H205" t="str">
            <v>504132</v>
          </cell>
          <cell r="I205">
            <v>1</v>
          </cell>
          <cell r="J205">
            <v>0</v>
          </cell>
        </row>
        <row r="206">
          <cell r="A206" t="str">
            <v>0002113024101-P01</v>
          </cell>
          <cell r="B206" t="str">
            <v>01</v>
          </cell>
          <cell r="C206" t="str">
            <v>8273</v>
          </cell>
          <cell r="D206" t="str">
            <v>0002113024101</v>
          </cell>
          <cell r="E206" t="str">
            <v>101494</v>
          </cell>
          <cell r="F206" t="str">
            <v>24101B</v>
          </cell>
          <cell r="G206" t="str">
            <v>B24101B</v>
          </cell>
          <cell r="H206" t="str">
            <v>504132</v>
          </cell>
          <cell r="I206">
            <v>1</v>
          </cell>
          <cell r="J206">
            <v>0</v>
          </cell>
        </row>
        <row r="207">
          <cell r="A207" t="str">
            <v>0002113024148-P01</v>
          </cell>
          <cell r="B207" t="str">
            <v>01</v>
          </cell>
          <cell r="C207" t="str">
            <v>8273</v>
          </cell>
          <cell r="D207" t="str">
            <v>0002113024148</v>
          </cell>
          <cell r="E207" t="str">
            <v>101494</v>
          </cell>
          <cell r="F207" t="str">
            <v>24148A</v>
          </cell>
          <cell r="G207" t="str">
            <v>B24148A</v>
          </cell>
          <cell r="H207" t="str">
            <v>300328</v>
          </cell>
          <cell r="I207">
            <v>1</v>
          </cell>
          <cell r="J207">
            <v>0.21</v>
          </cell>
        </row>
        <row r="208">
          <cell r="A208" t="str">
            <v>0002113024148-P02</v>
          </cell>
          <cell r="B208" t="str">
            <v>02</v>
          </cell>
          <cell r="C208" t="str">
            <v>8273</v>
          </cell>
          <cell r="D208" t="str">
            <v>0002113024148</v>
          </cell>
          <cell r="E208" t="str">
            <v>101494</v>
          </cell>
          <cell r="F208" t="str">
            <v>24148A</v>
          </cell>
          <cell r="G208" t="str">
            <v>B24148A</v>
          </cell>
          <cell r="H208" t="str">
            <v>500619</v>
          </cell>
          <cell r="I208">
            <v>1</v>
          </cell>
          <cell r="J208">
            <v>6.1000000000000004E-3</v>
          </cell>
        </row>
        <row r="209">
          <cell r="A209" t="str">
            <v>0002113024148-P03</v>
          </cell>
          <cell r="B209" t="str">
            <v>03</v>
          </cell>
          <cell r="C209" t="str">
            <v>8273</v>
          </cell>
          <cell r="D209" t="str">
            <v>0002113024148</v>
          </cell>
          <cell r="E209" t="str">
            <v>101494</v>
          </cell>
          <cell r="F209" t="str">
            <v>24148A</v>
          </cell>
          <cell r="G209" t="str">
            <v>B24148A</v>
          </cell>
          <cell r="H209" t="str">
            <v>505486</v>
          </cell>
          <cell r="I209">
            <v>1</v>
          </cell>
          <cell r="J209">
            <v>2E-3</v>
          </cell>
        </row>
        <row r="210">
          <cell r="A210" t="str">
            <v>0002113024148-P04</v>
          </cell>
          <cell r="B210" t="str">
            <v>04</v>
          </cell>
          <cell r="C210" t="str">
            <v>8273</v>
          </cell>
          <cell r="D210" t="str">
            <v>0002113024148</v>
          </cell>
          <cell r="E210" t="str">
            <v>101494</v>
          </cell>
          <cell r="F210" t="str">
            <v>24148A</v>
          </cell>
          <cell r="G210" t="str">
            <v>B24148A</v>
          </cell>
          <cell r="H210" t="str">
            <v>508761</v>
          </cell>
          <cell r="I210">
            <v>1</v>
          </cell>
          <cell r="J210">
            <v>12</v>
          </cell>
        </row>
        <row r="211">
          <cell r="A211" t="str">
            <v>0002113024148-P05</v>
          </cell>
          <cell r="B211" t="str">
            <v>05</v>
          </cell>
          <cell r="C211" t="str">
            <v>8273</v>
          </cell>
          <cell r="D211" t="str">
            <v>0002113024148</v>
          </cell>
          <cell r="E211" t="str">
            <v>101494</v>
          </cell>
          <cell r="F211" t="str">
            <v>24148A</v>
          </cell>
          <cell r="G211" t="str">
            <v>B24148A</v>
          </cell>
          <cell r="H211" t="str">
            <v>509948</v>
          </cell>
          <cell r="I211">
            <v>1</v>
          </cell>
          <cell r="J211">
            <v>12</v>
          </cell>
        </row>
        <row r="212">
          <cell r="A212" t="str">
            <v>0002113024148-P06</v>
          </cell>
          <cell r="B212" t="str">
            <v>06</v>
          </cell>
          <cell r="C212" t="str">
            <v>8273</v>
          </cell>
          <cell r="D212" t="str">
            <v>0002113024148</v>
          </cell>
          <cell r="E212" t="str">
            <v>101494</v>
          </cell>
          <cell r="F212" t="str">
            <v>24148A</v>
          </cell>
          <cell r="G212" t="str">
            <v>B24148A</v>
          </cell>
          <cell r="H212" t="str">
            <v>510770</v>
          </cell>
          <cell r="I212">
            <v>1</v>
          </cell>
          <cell r="J212">
            <v>1</v>
          </cell>
        </row>
        <row r="213">
          <cell r="A213" t="str">
            <v>0002113024152-P01</v>
          </cell>
          <cell r="B213" t="str">
            <v>01</v>
          </cell>
          <cell r="C213" t="str">
            <v>8273</v>
          </cell>
          <cell r="D213" t="str">
            <v>0002113024152</v>
          </cell>
          <cell r="E213" t="str">
            <v>101494</v>
          </cell>
          <cell r="F213" t="str">
            <v>24152A</v>
          </cell>
          <cell r="G213" t="str">
            <v>B24152A</v>
          </cell>
          <cell r="H213" t="str">
            <v>300328</v>
          </cell>
          <cell r="I213">
            <v>1</v>
          </cell>
          <cell r="J213">
            <v>0.41</v>
          </cell>
        </row>
        <row r="214">
          <cell r="A214" t="str">
            <v>0002113024152-P02</v>
          </cell>
          <cell r="B214" t="str">
            <v>02</v>
          </cell>
          <cell r="C214" t="str">
            <v>8273</v>
          </cell>
          <cell r="D214" t="str">
            <v>0002113024152</v>
          </cell>
          <cell r="E214" t="str">
            <v>101494</v>
          </cell>
          <cell r="F214" t="str">
            <v>24152A</v>
          </cell>
          <cell r="G214" t="str">
            <v>B24152A</v>
          </cell>
          <cell r="H214" t="str">
            <v>500619</v>
          </cell>
          <cell r="I214">
            <v>1</v>
          </cell>
          <cell r="J214">
            <v>6.1000000000000004E-3</v>
          </cell>
        </row>
        <row r="215">
          <cell r="A215" t="str">
            <v>0002113024152-P03</v>
          </cell>
          <cell r="B215" t="str">
            <v>03</v>
          </cell>
          <cell r="C215" t="str">
            <v>8273</v>
          </cell>
          <cell r="D215" t="str">
            <v>0002113024152</v>
          </cell>
          <cell r="E215" t="str">
            <v>101494</v>
          </cell>
          <cell r="F215" t="str">
            <v>24152A</v>
          </cell>
          <cell r="G215" t="str">
            <v>B24152A</v>
          </cell>
          <cell r="H215" t="str">
            <v>505486</v>
          </cell>
          <cell r="I215">
            <v>1</v>
          </cell>
          <cell r="J215">
            <v>1.5E-3</v>
          </cell>
        </row>
        <row r="216">
          <cell r="A216" t="str">
            <v>0002113024152-P04</v>
          </cell>
          <cell r="B216" t="str">
            <v>04</v>
          </cell>
          <cell r="C216" t="str">
            <v>8273</v>
          </cell>
          <cell r="D216" t="str">
            <v>0002113024152</v>
          </cell>
          <cell r="E216" t="str">
            <v>101494</v>
          </cell>
          <cell r="F216" t="str">
            <v>24152A</v>
          </cell>
          <cell r="G216" t="str">
            <v>B24152A</v>
          </cell>
          <cell r="H216" t="str">
            <v>508761</v>
          </cell>
          <cell r="I216">
            <v>1</v>
          </cell>
          <cell r="J216">
            <v>24</v>
          </cell>
        </row>
        <row r="217">
          <cell r="A217" t="str">
            <v>0002113024152-P05</v>
          </cell>
          <cell r="B217" t="str">
            <v>05</v>
          </cell>
          <cell r="C217" t="str">
            <v>8273</v>
          </cell>
          <cell r="D217" t="str">
            <v>0002113024152</v>
          </cell>
          <cell r="E217" t="str">
            <v>101494</v>
          </cell>
          <cell r="F217" t="str">
            <v>24152A</v>
          </cell>
          <cell r="G217" t="str">
            <v>B24152A</v>
          </cell>
          <cell r="H217" t="str">
            <v>509927</v>
          </cell>
          <cell r="I217">
            <v>1</v>
          </cell>
          <cell r="J217">
            <v>1</v>
          </cell>
        </row>
        <row r="218">
          <cell r="A218" t="str">
            <v>0002113024152-P06</v>
          </cell>
          <cell r="B218" t="str">
            <v>06</v>
          </cell>
          <cell r="C218" t="str">
            <v>8273</v>
          </cell>
          <cell r="D218" t="str">
            <v>0002113024152</v>
          </cell>
          <cell r="E218" t="str">
            <v>101494</v>
          </cell>
          <cell r="F218" t="str">
            <v>24152A</v>
          </cell>
          <cell r="G218" t="str">
            <v>B24152A</v>
          </cell>
          <cell r="H218" t="str">
            <v>509948</v>
          </cell>
          <cell r="I218">
            <v>1</v>
          </cell>
          <cell r="J218">
            <v>24</v>
          </cell>
        </row>
        <row r="219">
          <cell r="A219" t="str">
            <v>0002113024152-P07</v>
          </cell>
          <cell r="B219" t="str">
            <v>07</v>
          </cell>
          <cell r="C219" t="str">
            <v>8273</v>
          </cell>
          <cell r="D219" t="str">
            <v>0002113024152</v>
          </cell>
          <cell r="E219" t="str">
            <v>101494</v>
          </cell>
          <cell r="F219" t="str">
            <v>24152A</v>
          </cell>
          <cell r="G219" t="str">
            <v>B24152A</v>
          </cell>
          <cell r="H219" t="str">
            <v>510759</v>
          </cell>
          <cell r="I219">
            <v>1</v>
          </cell>
          <cell r="J219">
            <v>1.5E-3</v>
          </cell>
        </row>
        <row r="220">
          <cell r="A220" t="str">
            <v>0002113024152-P08</v>
          </cell>
          <cell r="B220" t="str">
            <v>08</v>
          </cell>
          <cell r="C220" t="str">
            <v>8273</v>
          </cell>
          <cell r="D220" t="str">
            <v>0002113024152</v>
          </cell>
          <cell r="E220" t="str">
            <v>101494</v>
          </cell>
          <cell r="F220" t="str">
            <v>24152A</v>
          </cell>
          <cell r="G220" t="str">
            <v>B24152A</v>
          </cell>
          <cell r="H220" t="str">
            <v>510770</v>
          </cell>
          <cell r="I220">
            <v>1</v>
          </cell>
          <cell r="J220">
            <v>2</v>
          </cell>
        </row>
        <row r="221">
          <cell r="A221" t="str">
            <v>0002113024181-P01</v>
          </cell>
          <cell r="B221" t="str">
            <v>01</v>
          </cell>
          <cell r="C221" t="str">
            <v>8273</v>
          </cell>
          <cell r="D221" t="str">
            <v>0002113024181</v>
          </cell>
          <cell r="E221" t="str">
            <v>101494</v>
          </cell>
          <cell r="F221" t="str">
            <v>24181A</v>
          </cell>
          <cell r="G221" t="str">
            <v>B24181A</v>
          </cell>
          <cell r="H221" t="str">
            <v>504132</v>
          </cell>
          <cell r="I221">
            <v>1</v>
          </cell>
          <cell r="J221">
            <v>0</v>
          </cell>
        </row>
        <row r="222">
          <cell r="A222" t="str">
            <v>0002113024535-P01</v>
          </cell>
          <cell r="B222" t="str">
            <v>01</v>
          </cell>
          <cell r="C222" t="str">
            <v>8273</v>
          </cell>
          <cell r="D222" t="str">
            <v>0002113024535</v>
          </cell>
          <cell r="E222" t="str">
            <v>101494</v>
          </cell>
          <cell r="F222" t="str">
            <v>24535A</v>
          </cell>
          <cell r="G222" t="str">
            <v>B24535A</v>
          </cell>
          <cell r="H222" t="str">
            <v>300328</v>
          </cell>
          <cell r="I222">
            <v>1</v>
          </cell>
          <cell r="J222">
            <v>0.41039999999999999</v>
          </cell>
        </row>
        <row r="223">
          <cell r="A223" t="str">
            <v>0002113024535-P02</v>
          </cell>
          <cell r="B223" t="str">
            <v>02</v>
          </cell>
          <cell r="C223" t="str">
            <v>8273</v>
          </cell>
          <cell r="D223" t="str">
            <v>0002113024535</v>
          </cell>
          <cell r="E223" t="str">
            <v>101494</v>
          </cell>
          <cell r="F223" t="str">
            <v>24535A</v>
          </cell>
          <cell r="G223" t="str">
            <v>B24535A</v>
          </cell>
          <cell r="H223" t="str">
            <v>500619</v>
          </cell>
          <cell r="I223">
            <v>1</v>
          </cell>
          <cell r="J223">
            <v>4.3E-3</v>
          </cell>
        </row>
        <row r="224">
          <cell r="A224" t="str">
            <v>0002113024535-P03</v>
          </cell>
          <cell r="B224" t="str">
            <v>03</v>
          </cell>
          <cell r="C224" t="str">
            <v>8273</v>
          </cell>
          <cell r="D224" t="str">
            <v>0002113024535</v>
          </cell>
          <cell r="E224" t="str">
            <v>101494</v>
          </cell>
          <cell r="F224" t="str">
            <v>24535A</v>
          </cell>
          <cell r="G224" t="str">
            <v>B24535A</v>
          </cell>
          <cell r="H224" t="str">
            <v>500658</v>
          </cell>
          <cell r="I224">
            <v>1</v>
          </cell>
          <cell r="J224">
            <v>4</v>
          </cell>
        </row>
        <row r="225">
          <cell r="A225" t="str">
            <v>0002113024535-P04</v>
          </cell>
          <cell r="B225" t="str">
            <v>04</v>
          </cell>
          <cell r="C225" t="str">
            <v>8273</v>
          </cell>
          <cell r="D225" t="str">
            <v>0002113024535</v>
          </cell>
          <cell r="E225" t="str">
            <v>101494</v>
          </cell>
          <cell r="F225" t="str">
            <v>24535A</v>
          </cell>
          <cell r="G225" t="str">
            <v>B24535A</v>
          </cell>
          <cell r="H225" t="str">
            <v>508761</v>
          </cell>
          <cell r="I225">
            <v>1</v>
          </cell>
          <cell r="J225">
            <v>24</v>
          </cell>
        </row>
        <row r="226">
          <cell r="A226" t="str">
            <v>0002113024535-P05</v>
          </cell>
          <cell r="B226" t="str">
            <v>05</v>
          </cell>
          <cell r="C226" t="str">
            <v>8273</v>
          </cell>
          <cell r="D226" t="str">
            <v>0002113024535</v>
          </cell>
          <cell r="E226" t="str">
            <v>101494</v>
          </cell>
          <cell r="F226" t="str">
            <v>24535A</v>
          </cell>
          <cell r="G226" t="str">
            <v>B24535A</v>
          </cell>
          <cell r="H226" t="str">
            <v>509927</v>
          </cell>
          <cell r="I226">
            <v>1</v>
          </cell>
          <cell r="J226">
            <v>1</v>
          </cell>
        </row>
        <row r="227">
          <cell r="A227" t="str">
            <v>0002113024535-P06</v>
          </cell>
          <cell r="B227" t="str">
            <v>06</v>
          </cell>
          <cell r="C227" t="str">
            <v>8273</v>
          </cell>
          <cell r="D227" t="str">
            <v>0002113024535</v>
          </cell>
          <cell r="E227" t="str">
            <v>101494</v>
          </cell>
          <cell r="F227" t="str">
            <v>24535A</v>
          </cell>
          <cell r="G227" t="str">
            <v>B24535A</v>
          </cell>
          <cell r="H227" t="str">
            <v>509948</v>
          </cell>
          <cell r="I227">
            <v>1</v>
          </cell>
          <cell r="J227">
            <v>24</v>
          </cell>
        </row>
        <row r="228">
          <cell r="A228" t="str">
            <v>0002113024535-P07</v>
          </cell>
          <cell r="B228" t="str">
            <v>07</v>
          </cell>
          <cell r="C228" t="str">
            <v>8273</v>
          </cell>
          <cell r="D228" t="str">
            <v>0002113024535</v>
          </cell>
          <cell r="E228" t="str">
            <v>101494</v>
          </cell>
          <cell r="F228" t="str">
            <v>24535A</v>
          </cell>
          <cell r="G228" t="str">
            <v>B24535A</v>
          </cell>
          <cell r="H228" t="str">
            <v>510759</v>
          </cell>
          <cell r="I228">
            <v>1</v>
          </cell>
          <cell r="J228">
            <v>2.5000000000000001E-3</v>
          </cell>
        </row>
        <row r="229">
          <cell r="A229" t="str">
            <v>0002113024701-P01</v>
          </cell>
          <cell r="B229" t="str">
            <v>01</v>
          </cell>
          <cell r="C229" t="str">
            <v>8273</v>
          </cell>
          <cell r="D229" t="str">
            <v>0002113024701</v>
          </cell>
          <cell r="E229" t="str">
            <v>101494</v>
          </cell>
          <cell r="F229" t="str">
            <v>24701A</v>
          </cell>
          <cell r="G229" t="str">
            <v>B24701A</v>
          </cell>
          <cell r="H229" t="str">
            <v>300328</v>
          </cell>
          <cell r="I229">
            <v>1</v>
          </cell>
          <cell r="J229">
            <v>0.5827</v>
          </cell>
        </row>
        <row r="230">
          <cell r="A230" t="str">
            <v>0002113024701-P02</v>
          </cell>
          <cell r="B230" t="str">
            <v>02</v>
          </cell>
          <cell r="C230" t="str">
            <v>8273</v>
          </cell>
          <cell r="D230" t="str">
            <v>0002113024701</v>
          </cell>
          <cell r="E230" t="str">
            <v>101494</v>
          </cell>
          <cell r="F230" t="str">
            <v>24701A</v>
          </cell>
          <cell r="G230" t="str">
            <v>B24701A</v>
          </cell>
          <cell r="H230" t="str">
            <v>500470</v>
          </cell>
          <cell r="I230">
            <v>1</v>
          </cell>
          <cell r="J230">
            <v>8</v>
          </cell>
        </row>
        <row r="231">
          <cell r="A231" t="str">
            <v>0002113024701-P03</v>
          </cell>
          <cell r="B231" t="str">
            <v>03</v>
          </cell>
          <cell r="C231" t="str">
            <v>8273</v>
          </cell>
          <cell r="D231" t="str">
            <v>0002113024701</v>
          </cell>
          <cell r="E231" t="str">
            <v>101494</v>
          </cell>
          <cell r="F231" t="str">
            <v>24701A</v>
          </cell>
          <cell r="G231" t="str">
            <v>B24701A</v>
          </cell>
          <cell r="H231" t="str">
            <v>500576</v>
          </cell>
          <cell r="I231">
            <v>1</v>
          </cell>
          <cell r="J231">
            <v>8</v>
          </cell>
        </row>
        <row r="232">
          <cell r="A232" t="str">
            <v>0002113024701-P04</v>
          </cell>
          <cell r="B232" t="str">
            <v>04</v>
          </cell>
          <cell r="C232" t="str">
            <v>8273</v>
          </cell>
          <cell r="D232" t="str">
            <v>0002113024701</v>
          </cell>
          <cell r="E232" t="str">
            <v>101494</v>
          </cell>
          <cell r="F232" t="str">
            <v>24701A</v>
          </cell>
          <cell r="G232" t="str">
            <v>B24701A</v>
          </cell>
          <cell r="H232" t="str">
            <v>500619</v>
          </cell>
          <cell r="I232">
            <v>1</v>
          </cell>
          <cell r="J232">
            <v>9.4999999999999998E-3</v>
          </cell>
        </row>
        <row r="233">
          <cell r="A233" t="str">
            <v>0002113024701-P05</v>
          </cell>
          <cell r="B233" t="str">
            <v>05</v>
          </cell>
          <cell r="C233" t="str">
            <v>8273</v>
          </cell>
          <cell r="D233" t="str">
            <v>0002113024701</v>
          </cell>
          <cell r="E233" t="str">
            <v>101494</v>
          </cell>
          <cell r="F233" t="str">
            <v>24701A</v>
          </cell>
          <cell r="G233" t="str">
            <v>B24701A</v>
          </cell>
          <cell r="H233" t="str">
            <v>500671</v>
          </cell>
          <cell r="I233">
            <v>1</v>
          </cell>
          <cell r="J233">
            <v>8</v>
          </cell>
        </row>
        <row r="234">
          <cell r="A234" t="str">
            <v>0002113024701-P06</v>
          </cell>
          <cell r="B234" t="str">
            <v>06</v>
          </cell>
          <cell r="C234" t="str">
            <v>8273</v>
          </cell>
          <cell r="D234" t="str">
            <v>0002113024701</v>
          </cell>
          <cell r="E234" t="str">
            <v>101494</v>
          </cell>
          <cell r="F234" t="str">
            <v>24701A</v>
          </cell>
          <cell r="G234" t="str">
            <v>B24701A</v>
          </cell>
          <cell r="H234" t="str">
            <v>503686</v>
          </cell>
          <cell r="I234">
            <v>1</v>
          </cell>
          <cell r="J234">
            <v>1.1999999999999999E-3</v>
          </cell>
        </row>
        <row r="235">
          <cell r="A235" t="str">
            <v>0002113024701-P07</v>
          </cell>
          <cell r="B235" t="str">
            <v>07</v>
          </cell>
          <cell r="C235" t="str">
            <v>8273</v>
          </cell>
          <cell r="D235" t="str">
            <v>0002113024701</v>
          </cell>
          <cell r="E235" t="str">
            <v>101494</v>
          </cell>
          <cell r="F235" t="str">
            <v>24701A</v>
          </cell>
          <cell r="G235" t="str">
            <v>B24701A</v>
          </cell>
          <cell r="H235" t="str">
            <v>507543</v>
          </cell>
          <cell r="I235">
            <v>1</v>
          </cell>
          <cell r="J235">
            <v>8</v>
          </cell>
        </row>
        <row r="236">
          <cell r="A236" t="str">
            <v>0002113024701-P08</v>
          </cell>
          <cell r="B236" t="str">
            <v>08</v>
          </cell>
          <cell r="C236" t="str">
            <v>8273</v>
          </cell>
          <cell r="D236" t="str">
            <v>0002113024701</v>
          </cell>
          <cell r="E236" t="str">
            <v>101494</v>
          </cell>
          <cell r="F236" t="str">
            <v>24701A</v>
          </cell>
          <cell r="G236" t="str">
            <v>B24701A</v>
          </cell>
          <cell r="H236" t="str">
            <v>509801</v>
          </cell>
          <cell r="I236">
            <v>1</v>
          </cell>
          <cell r="J236">
            <v>8</v>
          </cell>
        </row>
        <row r="237">
          <cell r="A237" t="str">
            <v>0004138042549-P01</v>
          </cell>
          <cell r="B237" t="str">
            <v>01</v>
          </cell>
          <cell r="C237" t="str">
            <v>8273</v>
          </cell>
          <cell r="D237" t="str">
            <v>0004138042549</v>
          </cell>
          <cell r="E237" t="str">
            <v>101494</v>
          </cell>
          <cell r="F237" t="str">
            <v>42549A</v>
          </cell>
          <cell r="G237" t="str">
            <v>B42549A</v>
          </cell>
          <cell r="H237" t="str">
            <v>300328</v>
          </cell>
          <cell r="I237">
            <v>1</v>
          </cell>
          <cell r="J237">
            <v>0.41039999999999999</v>
          </cell>
        </row>
        <row r="238">
          <cell r="A238" t="str">
            <v>0004138042549-P02</v>
          </cell>
          <cell r="B238" t="str">
            <v>02</v>
          </cell>
          <cell r="C238" t="str">
            <v>8273</v>
          </cell>
          <cell r="D238" t="str">
            <v>0004138042549</v>
          </cell>
          <cell r="E238" t="str">
            <v>101494</v>
          </cell>
          <cell r="F238" t="str">
            <v>42549A</v>
          </cell>
          <cell r="G238" t="str">
            <v>B42549A</v>
          </cell>
          <cell r="H238" t="str">
            <v>500462</v>
          </cell>
          <cell r="I238">
            <v>1</v>
          </cell>
          <cell r="J238">
            <v>4.8000000000000001E-2</v>
          </cell>
        </row>
        <row r="239">
          <cell r="A239" t="str">
            <v>0004138042549-P03</v>
          </cell>
          <cell r="B239" t="str">
            <v>03</v>
          </cell>
          <cell r="C239" t="str">
            <v>8273</v>
          </cell>
          <cell r="D239" t="str">
            <v>0004138042549</v>
          </cell>
          <cell r="E239" t="str">
            <v>101494</v>
          </cell>
          <cell r="F239" t="str">
            <v>42549A</v>
          </cell>
          <cell r="G239" t="str">
            <v>B42549A</v>
          </cell>
          <cell r="H239" t="str">
            <v>500619</v>
          </cell>
          <cell r="I239">
            <v>1</v>
          </cell>
          <cell r="J239">
            <v>4.3E-3</v>
          </cell>
        </row>
        <row r="240">
          <cell r="A240" t="str">
            <v>0004138042549-P04</v>
          </cell>
          <cell r="B240" t="str">
            <v>04</v>
          </cell>
          <cell r="C240" t="str">
            <v>8273</v>
          </cell>
          <cell r="D240" t="str">
            <v>0004138042549</v>
          </cell>
          <cell r="E240" t="str">
            <v>101494</v>
          </cell>
          <cell r="F240" t="str">
            <v>42549A</v>
          </cell>
          <cell r="G240" t="str">
            <v>B42549A</v>
          </cell>
          <cell r="H240" t="str">
            <v>500665</v>
          </cell>
          <cell r="I240">
            <v>1</v>
          </cell>
          <cell r="J240">
            <v>1</v>
          </cell>
        </row>
        <row r="241">
          <cell r="A241" t="str">
            <v>0004138042549-P05</v>
          </cell>
          <cell r="B241" t="str">
            <v>05</v>
          </cell>
          <cell r="C241" t="str">
            <v>8273</v>
          </cell>
          <cell r="D241" t="str">
            <v>0004138042549</v>
          </cell>
          <cell r="E241" t="str">
            <v>101494</v>
          </cell>
          <cell r="F241" t="str">
            <v>42549A</v>
          </cell>
          <cell r="G241" t="str">
            <v>B42549A</v>
          </cell>
          <cell r="H241" t="str">
            <v>501991</v>
          </cell>
          <cell r="I241">
            <v>1</v>
          </cell>
          <cell r="J241">
            <v>24</v>
          </cell>
        </row>
        <row r="242">
          <cell r="A242" t="str">
            <v>0004138042549-P06</v>
          </cell>
          <cell r="B242" t="str">
            <v>06</v>
          </cell>
          <cell r="C242" t="str">
            <v>8273</v>
          </cell>
          <cell r="D242" t="str">
            <v>0004138042549</v>
          </cell>
          <cell r="E242" t="str">
            <v>101494</v>
          </cell>
          <cell r="F242" t="str">
            <v>42549A</v>
          </cell>
          <cell r="G242" t="str">
            <v>B42549A</v>
          </cell>
          <cell r="H242" t="str">
            <v>503334</v>
          </cell>
          <cell r="I242">
            <v>1</v>
          </cell>
          <cell r="J242">
            <v>2</v>
          </cell>
        </row>
        <row r="243">
          <cell r="A243" t="str">
            <v>0004138042549-P07</v>
          </cell>
          <cell r="B243" t="str">
            <v>07</v>
          </cell>
          <cell r="C243" t="str">
            <v>8273</v>
          </cell>
          <cell r="D243" t="str">
            <v>0004138042549</v>
          </cell>
          <cell r="E243" t="str">
            <v>101494</v>
          </cell>
          <cell r="F243" t="str">
            <v>42549A</v>
          </cell>
          <cell r="G243" t="str">
            <v>B42549A</v>
          </cell>
          <cell r="H243" t="str">
            <v>505486</v>
          </cell>
          <cell r="I243">
            <v>1</v>
          </cell>
          <cell r="J243">
            <v>2.2000000000000001E-3</v>
          </cell>
        </row>
        <row r="244">
          <cell r="A244" t="str">
            <v>0004138042549-P08</v>
          </cell>
          <cell r="B244" t="str">
            <v>08</v>
          </cell>
          <cell r="C244" t="str">
            <v>8273</v>
          </cell>
          <cell r="D244" t="str">
            <v>0004138042549</v>
          </cell>
          <cell r="E244" t="str">
            <v>101494</v>
          </cell>
          <cell r="F244" t="str">
            <v>42549A</v>
          </cell>
          <cell r="G244" t="str">
            <v>B42549A</v>
          </cell>
          <cell r="H244" t="str">
            <v>508761</v>
          </cell>
          <cell r="I244">
            <v>1</v>
          </cell>
          <cell r="J244">
            <v>24</v>
          </cell>
        </row>
        <row r="245">
          <cell r="A245" t="str">
            <v>0004138042549-P09</v>
          </cell>
          <cell r="B245" t="str">
            <v>09</v>
          </cell>
          <cell r="C245" t="str">
            <v>8273</v>
          </cell>
          <cell r="D245" t="str">
            <v>0004138042549</v>
          </cell>
          <cell r="E245" t="str">
            <v>101494</v>
          </cell>
          <cell r="F245" t="str">
            <v>42549A</v>
          </cell>
          <cell r="G245" t="str">
            <v>B42549A</v>
          </cell>
          <cell r="H245" t="str">
            <v>510759</v>
          </cell>
          <cell r="I245">
            <v>1</v>
          </cell>
          <cell r="J245">
            <v>2.2000000000000001E-3</v>
          </cell>
        </row>
        <row r="246">
          <cell r="A246" t="str">
            <v>0004138042754-P01</v>
          </cell>
          <cell r="B246" t="str">
            <v>01</v>
          </cell>
          <cell r="C246" t="str">
            <v>8273</v>
          </cell>
          <cell r="D246" t="str">
            <v>0004138042754</v>
          </cell>
          <cell r="E246" t="str">
            <v>101494</v>
          </cell>
          <cell r="F246" t="str">
            <v>42754A</v>
          </cell>
          <cell r="G246" t="str">
            <v>B42754A</v>
          </cell>
          <cell r="H246" t="str">
            <v>300328</v>
          </cell>
          <cell r="I246">
            <v>1</v>
          </cell>
          <cell r="J246">
            <v>0.5827</v>
          </cell>
        </row>
        <row r="247">
          <cell r="A247" t="str">
            <v>0004138042754-P02</v>
          </cell>
          <cell r="B247" t="str">
            <v>02</v>
          </cell>
          <cell r="C247" t="str">
            <v>8273</v>
          </cell>
          <cell r="D247" t="str">
            <v>0004138042754</v>
          </cell>
          <cell r="E247" t="str">
            <v>101494</v>
          </cell>
          <cell r="F247" t="str">
            <v>42754A</v>
          </cell>
          <cell r="G247" t="str">
            <v>B42754A</v>
          </cell>
          <cell r="H247" t="str">
            <v>500577</v>
          </cell>
          <cell r="I247">
            <v>1</v>
          </cell>
          <cell r="J247">
            <v>6</v>
          </cell>
        </row>
        <row r="248">
          <cell r="A248" t="str">
            <v>0004138042754-P03</v>
          </cell>
          <cell r="B248" t="str">
            <v>03</v>
          </cell>
          <cell r="C248" t="str">
            <v>8273</v>
          </cell>
          <cell r="D248" t="str">
            <v>0004138042754</v>
          </cell>
          <cell r="E248" t="str">
            <v>101494</v>
          </cell>
          <cell r="F248" t="str">
            <v>42754A</v>
          </cell>
          <cell r="G248" t="str">
            <v>B42754A</v>
          </cell>
          <cell r="H248" t="str">
            <v>500619</v>
          </cell>
          <cell r="I248">
            <v>1</v>
          </cell>
          <cell r="J248">
            <v>9.4999999999999998E-3</v>
          </cell>
        </row>
        <row r="249">
          <cell r="A249" t="str">
            <v>0004138042754-P04</v>
          </cell>
          <cell r="B249" t="str">
            <v>04</v>
          </cell>
          <cell r="C249" t="str">
            <v>8273</v>
          </cell>
          <cell r="D249" t="str">
            <v>0004138042754</v>
          </cell>
          <cell r="E249" t="str">
            <v>101494</v>
          </cell>
          <cell r="F249" t="str">
            <v>42754A</v>
          </cell>
          <cell r="G249" t="str">
            <v>B42754A</v>
          </cell>
          <cell r="H249" t="str">
            <v>500635</v>
          </cell>
          <cell r="I249">
            <v>1</v>
          </cell>
          <cell r="J249">
            <v>1</v>
          </cell>
        </row>
        <row r="250">
          <cell r="A250" t="str">
            <v>0004138042754-P05</v>
          </cell>
          <cell r="B250" t="str">
            <v>05</v>
          </cell>
          <cell r="C250" t="str">
            <v>8273</v>
          </cell>
          <cell r="D250" t="str">
            <v>0004138042754</v>
          </cell>
          <cell r="E250" t="str">
            <v>101494</v>
          </cell>
          <cell r="F250" t="str">
            <v>42754A</v>
          </cell>
          <cell r="G250" t="str">
            <v>B42754A</v>
          </cell>
          <cell r="H250" t="str">
            <v>500684</v>
          </cell>
          <cell r="I250">
            <v>1</v>
          </cell>
          <cell r="J250">
            <v>6</v>
          </cell>
        </row>
        <row r="251">
          <cell r="A251" t="str">
            <v>0004138042754-P06</v>
          </cell>
          <cell r="B251" t="str">
            <v>06</v>
          </cell>
          <cell r="C251" t="str">
            <v>8273</v>
          </cell>
          <cell r="D251" t="str">
            <v>0004138042754</v>
          </cell>
          <cell r="E251" t="str">
            <v>101494</v>
          </cell>
          <cell r="F251" t="str">
            <v>42754A</v>
          </cell>
          <cell r="G251" t="str">
            <v>B42754A</v>
          </cell>
          <cell r="H251" t="str">
            <v>501183</v>
          </cell>
          <cell r="I251">
            <v>1</v>
          </cell>
          <cell r="J251">
            <v>6</v>
          </cell>
        </row>
        <row r="252">
          <cell r="A252" t="str">
            <v>0004138042754-P07</v>
          </cell>
          <cell r="B252" t="str">
            <v>07</v>
          </cell>
          <cell r="C252" t="str">
            <v>8273</v>
          </cell>
          <cell r="D252" t="str">
            <v>0004138042754</v>
          </cell>
          <cell r="E252" t="str">
            <v>101494</v>
          </cell>
          <cell r="F252" t="str">
            <v>42754A</v>
          </cell>
          <cell r="G252" t="str">
            <v>B42754A</v>
          </cell>
          <cell r="H252" t="str">
            <v>502012</v>
          </cell>
          <cell r="I252">
            <v>1</v>
          </cell>
          <cell r="J252">
            <v>6</v>
          </cell>
        </row>
        <row r="253">
          <cell r="A253" t="str">
            <v>0004138042754-P08</v>
          </cell>
          <cell r="B253" t="str">
            <v>08</v>
          </cell>
          <cell r="C253" t="str">
            <v>8273</v>
          </cell>
          <cell r="D253" t="str">
            <v>0004138042754</v>
          </cell>
          <cell r="E253" t="str">
            <v>101494</v>
          </cell>
          <cell r="F253" t="str">
            <v>42754A</v>
          </cell>
          <cell r="G253" t="str">
            <v>B42754A</v>
          </cell>
          <cell r="H253" t="str">
            <v>503686</v>
          </cell>
          <cell r="I253">
            <v>1</v>
          </cell>
          <cell r="J253">
            <v>1.1999999999999999E-3</v>
          </cell>
        </row>
        <row r="254">
          <cell r="A254" t="str">
            <v>0004138042754-P09</v>
          </cell>
          <cell r="B254" t="str">
            <v>09</v>
          </cell>
          <cell r="C254" t="str">
            <v>8273</v>
          </cell>
          <cell r="D254" t="str">
            <v>0004138042754</v>
          </cell>
          <cell r="E254" t="str">
            <v>101494</v>
          </cell>
          <cell r="F254" t="str">
            <v>42754A</v>
          </cell>
          <cell r="G254" t="str">
            <v>B42754A</v>
          </cell>
          <cell r="H254" t="str">
            <v>507543</v>
          </cell>
          <cell r="I254">
            <v>1</v>
          </cell>
          <cell r="J254">
            <v>6</v>
          </cell>
        </row>
        <row r="255">
          <cell r="A255" t="str">
            <v>0004138042754-P10</v>
          </cell>
          <cell r="B255" t="str">
            <v>10</v>
          </cell>
          <cell r="C255" t="str">
            <v>8273</v>
          </cell>
          <cell r="D255" t="str">
            <v>0004138042754</v>
          </cell>
          <cell r="E255" t="str">
            <v>101494</v>
          </cell>
          <cell r="F255" t="str">
            <v>42754A</v>
          </cell>
          <cell r="G255" t="str">
            <v>B42754A</v>
          </cell>
          <cell r="H255" t="str">
            <v>510759</v>
          </cell>
          <cell r="I255">
            <v>1</v>
          </cell>
          <cell r="J255">
            <v>5.8999999999999999E-3</v>
          </cell>
        </row>
        <row r="256">
          <cell r="A256" t="str">
            <v>0004138042803-P01</v>
          </cell>
          <cell r="B256" t="str">
            <v>01</v>
          </cell>
          <cell r="C256" t="str">
            <v>8273</v>
          </cell>
          <cell r="D256" t="str">
            <v>0004138042803</v>
          </cell>
          <cell r="E256" t="str">
            <v>101494</v>
          </cell>
          <cell r="F256" t="str">
            <v>42803A</v>
          </cell>
          <cell r="G256" t="str">
            <v>B42803A</v>
          </cell>
          <cell r="H256" t="str">
            <v>300328</v>
          </cell>
          <cell r="I256">
            <v>1</v>
          </cell>
          <cell r="J256">
            <v>0.41039999999999999</v>
          </cell>
        </row>
        <row r="257">
          <cell r="A257" t="str">
            <v>0004138042803-P02</v>
          </cell>
          <cell r="B257" t="str">
            <v>02</v>
          </cell>
          <cell r="C257" t="str">
            <v>8273</v>
          </cell>
          <cell r="D257" t="str">
            <v>0004138042803</v>
          </cell>
          <cell r="E257" t="str">
            <v>101494</v>
          </cell>
          <cell r="F257" t="str">
            <v>42803A</v>
          </cell>
          <cell r="G257" t="str">
            <v>B42803A</v>
          </cell>
          <cell r="H257" t="str">
            <v>500462</v>
          </cell>
          <cell r="I257">
            <v>1</v>
          </cell>
          <cell r="J257">
            <v>4.8000000000000001E-2</v>
          </cell>
        </row>
        <row r="258">
          <cell r="A258" t="str">
            <v>0004138042803-P03</v>
          </cell>
          <cell r="B258" t="str">
            <v>03</v>
          </cell>
          <cell r="C258" t="str">
            <v>8273</v>
          </cell>
          <cell r="D258" t="str">
            <v>0004138042803</v>
          </cell>
          <cell r="E258" t="str">
            <v>101494</v>
          </cell>
          <cell r="F258" t="str">
            <v>42803A</v>
          </cell>
          <cell r="G258" t="str">
            <v>B42803A</v>
          </cell>
          <cell r="H258" t="str">
            <v>500619</v>
          </cell>
          <cell r="I258">
            <v>1</v>
          </cell>
          <cell r="J258">
            <v>4.3E-3</v>
          </cell>
        </row>
        <row r="259">
          <cell r="A259" t="str">
            <v>0004138042803-P04</v>
          </cell>
          <cell r="B259" t="str">
            <v>04</v>
          </cell>
          <cell r="C259" t="str">
            <v>8273</v>
          </cell>
          <cell r="D259" t="str">
            <v>0004138042803</v>
          </cell>
          <cell r="E259" t="str">
            <v>101494</v>
          </cell>
          <cell r="F259" t="str">
            <v>42803A</v>
          </cell>
          <cell r="G259" t="str">
            <v>B42803A</v>
          </cell>
          <cell r="H259" t="str">
            <v>500658</v>
          </cell>
          <cell r="I259">
            <v>1</v>
          </cell>
          <cell r="J259">
            <v>4</v>
          </cell>
        </row>
        <row r="260">
          <cell r="A260" t="str">
            <v>0004138042803-P05</v>
          </cell>
          <cell r="B260" t="str">
            <v>05</v>
          </cell>
          <cell r="C260" t="str">
            <v>8273</v>
          </cell>
          <cell r="D260" t="str">
            <v>0004138042803</v>
          </cell>
          <cell r="E260" t="str">
            <v>101494</v>
          </cell>
          <cell r="F260" t="str">
            <v>42803A</v>
          </cell>
          <cell r="G260" t="str">
            <v>B42803A</v>
          </cell>
          <cell r="H260" t="str">
            <v>500665</v>
          </cell>
          <cell r="I260">
            <v>1</v>
          </cell>
          <cell r="J260">
            <v>1</v>
          </cell>
        </row>
        <row r="261">
          <cell r="A261" t="str">
            <v>0004138042803-P06</v>
          </cell>
          <cell r="B261" t="str">
            <v>06</v>
          </cell>
          <cell r="C261" t="str">
            <v>8273</v>
          </cell>
          <cell r="D261" t="str">
            <v>0004138042803</v>
          </cell>
          <cell r="E261" t="str">
            <v>101494</v>
          </cell>
          <cell r="F261" t="str">
            <v>42803A</v>
          </cell>
          <cell r="G261" t="str">
            <v>B42803A</v>
          </cell>
          <cell r="H261" t="str">
            <v>501991</v>
          </cell>
          <cell r="I261">
            <v>1</v>
          </cell>
          <cell r="J261">
            <v>24</v>
          </cell>
        </row>
        <row r="262">
          <cell r="A262" t="str">
            <v>0004138042803-P07</v>
          </cell>
          <cell r="B262" t="str">
            <v>07</v>
          </cell>
          <cell r="C262" t="str">
            <v>8273</v>
          </cell>
          <cell r="D262" t="str">
            <v>0004138042803</v>
          </cell>
          <cell r="E262" t="str">
            <v>101494</v>
          </cell>
          <cell r="F262" t="str">
            <v>42803A</v>
          </cell>
          <cell r="G262" t="str">
            <v>B42803A</v>
          </cell>
          <cell r="H262" t="str">
            <v>508761</v>
          </cell>
          <cell r="I262">
            <v>1</v>
          </cell>
          <cell r="J262">
            <v>24</v>
          </cell>
        </row>
        <row r="263">
          <cell r="A263" t="str">
            <v>0004138042803-P08</v>
          </cell>
          <cell r="B263" t="str">
            <v>08</v>
          </cell>
          <cell r="C263" t="str">
            <v>8273</v>
          </cell>
          <cell r="D263" t="str">
            <v>0004138042803</v>
          </cell>
          <cell r="E263" t="str">
            <v>101494</v>
          </cell>
          <cell r="F263" t="str">
            <v>42803A</v>
          </cell>
          <cell r="G263" t="str">
            <v>B42803A</v>
          </cell>
          <cell r="H263" t="str">
            <v>510759</v>
          </cell>
          <cell r="I263">
            <v>1</v>
          </cell>
          <cell r="J263">
            <v>2.5000000000000001E-3</v>
          </cell>
        </row>
        <row r="264">
          <cell r="A264" t="str">
            <v>0004138042806-P01</v>
          </cell>
          <cell r="B264" t="str">
            <v>01</v>
          </cell>
          <cell r="C264" t="str">
            <v>8273</v>
          </cell>
          <cell r="D264" t="str">
            <v>0004138042806</v>
          </cell>
          <cell r="E264" t="str">
            <v>101494</v>
          </cell>
          <cell r="F264" t="str">
            <v>42806A</v>
          </cell>
          <cell r="G264" t="str">
            <v>B42806A</v>
          </cell>
          <cell r="H264" t="str">
            <v>300328</v>
          </cell>
          <cell r="I264">
            <v>1</v>
          </cell>
          <cell r="J264">
            <v>0.5827</v>
          </cell>
        </row>
        <row r="265">
          <cell r="A265" t="str">
            <v>0004138042806-P02</v>
          </cell>
          <cell r="B265" t="str">
            <v>02</v>
          </cell>
          <cell r="C265" t="str">
            <v>8273</v>
          </cell>
          <cell r="D265" t="str">
            <v>0004138042806</v>
          </cell>
          <cell r="E265" t="str">
            <v>101494</v>
          </cell>
          <cell r="F265" t="str">
            <v>42806A</v>
          </cell>
          <cell r="G265" t="str">
            <v>B42806A</v>
          </cell>
          <cell r="H265" t="str">
            <v>500470</v>
          </cell>
          <cell r="I265">
            <v>1</v>
          </cell>
          <cell r="J265">
            <v>8</v>
          </cell>
        </row>
        <row r="266">
          <cell r="A266" t="str">
            <v>0004138042806-P03</v>
          </cell>
          <cell r="B266" t="str">
            <v>03</v>
          </cell>
          <cell r="C266" t="str">
            <v>8273</v>
          </cell>
          <cell r="D266" t="str">
            <v>0004138042806</v>
          </cell>
          <cell r="E266" t="str">
            <v>101494</v>
          </cell>
          <cell r="F266" t="str">
            <v>42806A</v>
          </cell>
          <cell r="G266" t="str">
            <v>B42806A</v>
          </cell>
          <cell r="H266" t="str">
            <v>500576</v>
          </cell>
          <cell r="I266">
            <v>1</v>
          </cell>
          <cell r="J266">
            <v>8</v>
          </cell>
        </row>
        <row r="267">
          <cell r="A267" t="str">
            <v>0004138042806-P04</v>
          </cell>
          <cell r="B267" t="str">
            <v>04</v>
          </cell>
          <cell r="C267" t="str">
            <v>8273</v>
          </cell>
          <cell r="D267" t="str">
            <v>0004138042806</v>
          </cell>
          <cell r="E267" t="str">
            <v>101494</v>
          </cell>
          <cell r="F267" t="str">
            <v>42806A</v>
          </cell>
          <cell r="G267" t="str">
            <v>B42806A</v>
          </cell>
          <cell r="H267" t="str">
            <v>500619</v>
          </cell>
          <cell r="I267">
            <v>1</v>
          </cell>
          <cell r="J267">
            <v>9.4999999999999998E-3</v>
          </cell>
        </row>
        <row r="268">
          <cell r="A268" t="str">
            <v>0004138042806-P05</v>
          </cell>
          <cell r="B268" t="str">
            <v>05</v>
          </cell>
          <cell r="C268" t="str">
            <v>8273</v>
          </cell>
          <cell r="D268" t="str">
            <v>0004138042806</v>
          </cell>
          <cell r="E268" t="str">
            <v>101494</v>
          </cell>
          <cell r="F268" t="str">
            <v>42806A</v>
          </cell>
          <cell r="G268" t="str">
            <v>B42806A</v>
          </cell>
          <cell r="H268" t="str">
            <v>500671</v>
          </cell>
          <cell r="I268">
            <v>1</v>
          </cell>
          <cell r="J268">
            <v>8</v>
          </cell>
        </row>
        <row r="269">
          <cell r="A269" t="str">
            <v>0004138042806-P06</v>
          </cell>
          <cell r="B269" t="str">
            <v>06</v>
          </cell>
          <cell r="C269" t="str">
            <v>8273</v>
          </cell>
          <cell r="D269" t="str">
            <v>0004138042806</v>
          </cell>
          <cell r="E269" t="str">
            <v>101494</v>
          </cell>
          <cell r="F269" t="str">
            <v>42806A</v>
          </cell>
          <cell r="G269" t="str">
            <v>B42806A</v>
          </cell>
          <cell r="H269" t="str">
            <v>500683</v>
          </cell>
          <cell r="I269">
            <v>1</v>
          </cell>
          <cell r="J269">
            <v>1</v>
          </cell>
        </row>
        <row r="270">
          <cell r="A270" t="str">
            <v>0004138042806-P07</v>
          </cell>
          <cell r="B270" t="str">
            <v>07</v>
          </cell>
          <cell r="C270" t="str">
            <v>8273</v>
          </cell>
          <cell r="D270" t="str">
            <v>0004138042806</v>
          </cell>
          <cell r="E270" t="str">
            <v>101494</v>
          </cell>
          <cell r="F270" t="str">
            <v>42806A</v>
          </cell>
          <cell r="G270" t="str">
            <v>B42806A</v>
          </cell>
          <cell r="H270" t="str">
            <v>501999</v>
          </cell>
          <cell r="I270">
            <v>1</v>
          </cell>
          <cell r="J270">
            <v>8</v>
          </cell>
        </row>
        <row r="271">
          <cell r="A271" t="str">
            <v>0004138042806-P08</v>
          </cell>
          <cell r="B271" t="str">
            <v>08</v>
          </cell>
          <cell r="C271" t="str">
            <v>8273</v>
          </cell>
          <cell r="D271" t="str">
            <v>0004138042806</v>
          </cell>
          <cell r="E271" t="str">
            <v>101494</v>
          </cell>
          <cell r="F271" t="str">
            <v>42806A</v>
          </cell>
          <cell r="G271" t="str">
            <v>B42806A</v>
          </cell>
          <cell r="H271" t="str">
            <v>503686</v>
          </cell>
          <cell r="I271">
            <v>1</v>
          </cell>
          <cell r="J271">
            <v>1.1999999999999999E-3</v>
          </cell>
        </row>
        <row r="272">
          <cell r="A272" t="str">
            <v>0004138042806-P09</v>
          </cell>
          <cell r="B272" t="str">
            <v>09</v>
          </cell>
          <cell r="C272" t="str">
            <v>8273</v>
          </cell>
          <cell r="D272" t="str">
            <v>0004138042806</v>
          </cell>
          <cell r="E272" t="str">
            <v>101494</v>
          </cell>
          <cell r="F272" t="str">
            <v>42806A</v>
          </cell>
          <cell r="G272" t="str">
            <v>B42806A</v>
          </cell>
          <cell r="H272" t="str">
            <v>507543</v>
          </cell>
          <cell r="I272">
            <v>1</v>
          </cell>
          <cell r="J272">
            <v>8</v>
          </cell>
        </row>
        <row r="273">
          <cell r="A273" t="str">
            <v>0004138042806-P10</v>
          </cell>
          <cell r="B273" t="str">
            <v>10</v>
          </cell>
          <cell r="C273" t="str">
            <v>8273</v>
          </cell>
          <cell r="D273" t="str">
            <v>0004138042806</v>
          </cell>
          <cell r="E273" t="str">
            <v>101494</v>
          </cell>
          <cell r="F273" t="str">
            <v>42806A</v>
          </cell>
          <cell r="G273" t="str">
            <v>B42806A</v>
          </cell>
          <cell r="H273" t="str">
            <v>510759</v>
          </cell>
          <cell r="I273">
            <v>1</v>
          </cell>
          <cell r="J273">
            <v>5.8999999999999999E-3</v>
          </cell>
        </row>
        <row r="274">
          <cell r="A274" t="str">
            <v>0002113024525-P01</v>
          </cell>
          <cell r="B274" t="str">
            <v>01</v>
          </cell>
          <cell r="C274" t="str">
            <v>8273</v>
          </cell>
          <cell r="D274" t="str">
            <v>0002113024525</v>
          </cell>
          <cell r="E274" t="str">
            <v>101496</v>
          </cell>
          <cell r="F274" t="str">
            <v>24525A</v>
          </cell>
          <cell r="G274" t="str">
            <v>B24525A</v>
          </cell>
          <cell r="H274" t="str">
            <v>300328</v>
          </cell>
          <cell r="I274">
            <v>1</v>
          </cell>
          <cell r="J274">
            <v>0.41039999999999999</v>
          </cell>
        </row>
        <row r="275">
          <cell r="A275" t="str">
            <v>0002113024525-P02</v>
          </cell>
          <cell r="B275" t="str">
            <v>02</v>
          </cell>
          <cell r="C275" t="str">
            <v>8273</v>
          </cell>
          <cell r="D275" t="str">
            <v>0002113024525</v>
          </cell>
          <cell r="E275" t="str">
            <v>101496</v>
          </cell>
          <cell r="F275" t="str">
            <v>24525A</v>
          </cell>
          <cell r="G275" t="str">
            <v>B24525A</v>
          </cell>
          <cell r="H275" t="str">
            <v>500619</v>
          </cell>
          <cell r="I275">
            <v>1</v>
          </cell>
          <cell r="J275">
            <v>4.3E-3</v>
          </cell>
        </row>
        <row r="276">
          <cell r="A276" t="str">
            <v>0002113024525-P03</v>
          </cell>
          <cell r="B276" t="str">
            <v>03</v>
          </cell>
          <cell r="C276" t="str">
            <v>8273</v>
          </cell>
          <cell r="D276" t="str">
            <v>0002113024525</v>
          </cell>
          <cell r="E276" t="str">
            <v>101496</v>
          </cell>
          <cell r="F276" t="str">
            <v>24525A</v>
          </cell>
          <cell r="G276" t="str">
            <v>B24525A</v>
          </cell>
          <cell r="H276" t="str">
            <v>500658</v>
          </cell>
          <cell r="I276">
            <v>1</v>
          </cell>
          <cell r="J276">
            <v>4</v>
          </cell>
        </row>
        <row r="277">
          <cell r="A277" t="str">
            <v>0002113024525-P04</v>
          </cell>
          <cell r="B277" t="str">
            <v>04</v>
          </cell>
          <cell r="C277" t="str">
            <v>8273</v>
          </cell>
          <cell r="D277" t="str">
            <v>0002113024525</v>
          </cell>
          <cell r="E277" t="str">
            <v>101496</v>
          </cell>
          <cell r="F277" t="str">
            <v>24525A</v>
          </cell>
          <cell r="G277" t="str">
            <v>B24525A</v>
          </cell>
          <cell r="H277" t="str">
            <v>508761</v>
          </cell>
          <cell r="I277">
            <v>1</v>
          </cell>
          <cell r="J277">
            <v>24</v>
          </cell>
        </row>
        <row r="278">
          <cell r="A278" t="str">
            <v>0002113024525-P05</v>
          </cell>
          <cell r="B278" t="str">
            <v>05</v>
          </cell>
          <cell r="C278" t="str">
            <v>8273</v>
          </cell>
          <cell r="D278" t="str">
            <v>0002113024525</v>
          </cell>
          <cell r="E278" t="str">
            <v>101496</v>
          </cell>
          <cell r="F278" t="str">
            <v>24525A</v>
          </cell>
          <cell r="G278" t="str">
            <v>B24525A</v>
          </cell>
          <cell r="H278" t="str">
            <v>509927</v>
          </cell>
          <cell r="I278">
            <v>1</v>
          </cell>
          <cell r="J278">
            <v>1</v>
          </cell>
        </row>
        <row r="279">
          <cell r="A279" t="str">
            <v>0002113024525-P06</v>
          </cell>
          <cell r="B279" t="str">
            <v>06</v>
          </cell>
          <cell r="C279" t="str">
            <v>8273</v>
          </cell>
          <cell r="D279" t="str">
            <v>0002113024525</v>
          </cell>
          <cell r="E279" t="str">
            <v>101496</v>
          </cell>
          <cell r="F279" t="str">
            <v>24525A</v>
          </cell>
          <cell r="G279" t="str">
            <v>B24525A</v>
          </cell>
          <cell r="H279" t="str">
            <v>509941</v>
          </cell>
          <cell r="I279">
            <v>1</v>
          </cell>
          <cell r="J279">
            <v>24</v>
          </cell>
        </row>
        <row r="280">
          <cell r="A280" t="str">
            <v>0002113024525-P07</v>
          </cell>
          <cell r="B280" t="str">
            <v>07</v>
          </cell>
          <cell r="C280" t="str">
            <v>8273</v>
          </cell>
          <cell r="D280" t="str">
            <v>0002113024525</v>
          </cell>
          <cell r="E280" t="str">
            <v>101496</v>
          </cell>
          <cell r="F280" t="str">
            <v>24525A</v>
          </cell>
          <cell r="G280" t="str">
            <v>B24525A</v>
          </cell>
          <cell r="H280" t="str">
            <v>510759</v>
          </cell>
          <cell r="I280">
            <v>1</v>
          </cell>
          <cell r="J280">
            <v>2.5000000000000001E-3</v>
          </cell>
        </row>
        <row r="281">
          <cell r="A281" t="str">
            <v>0002113024689-P01</v>
          </cell>
          <cell r="B281" t="str">
            <v>01</v>
          </cell>
          <cell r="C281" t="str">
            <v>8273</v>
          </cell>
          <cell r="D281" t="str">
            <v>0002113024689</v>
          </cell>
          <cell r="E281" t="str">
            <v>101496</v>
          </cell>
          <cell r="F281" t="str">
            <v>24689A</v>
          </cell>
          <cell r="G281" t="str">
            <v>B24689A</v>
          </cell>
          <cell r="H281" t="str">
            <v>300328</v>
          </cell>
          <cell r="I281">
            <v>1</v>
          </cell>
          <cell r="J281">
            <v>0.5827</v>
          </cell>
        </row>
        <row r="282">
          <cell r="A282" t="str">
            <v>0002113024689-P02</v>
          </cell>
          <cell r="B282" t="str">
            <v>02</v>
          </cell>
          <cell r="C282" t="str">
            <v>8273</v>
          </cell>
          <cell r="D282" t="str">
            <v>0002113024689</v>
          </cell>
          <cell r="E282" t="str">
            <v>101496</v>
          </cell>
          <cell r="F282" t="str">
            <v>24689A</v>
          </cell>
          <cell r="G282" t="str">
            <v>B24689A</v>
          </cell>
          <cell r="H282" t="str">
            <v>500470</v>
          </cell>
          <cell r="I282">
            <v>1</v>
          </cell>
          <cell r="J282">
            <v>8</v>
          </cell>
        </row>
        <row r="283">
          <cell r="A283" t="str">
            <v>0002113024689-P03</v>
          </cell>
          <cell r="B283" t="str">
            <v>03</v>
          </cell>
          <cell r="C283" t="str">
            <v>8273</v>
          </cell>
          <cell r="D283" t="str">
            <v>0002113024689</v>
          </cell>
          <cell r="E283" t="str">
            <v>101496</v>
          </cell>
          <cell r="F283" t="str">
            <v>24689A</v>
          </cell>
          <cell r="G283" t="str">
            <v>B24689A</v>
          </cell>
          <cell r="H283" t="str">
            <v>500576</v>
          </cell>
          <cell r="I283">
            <v>1</v>
          </cell>
          <cell r="J283">
            <v>8</v>
          </cell>
        </row>
        <row r="284">
          <cell r="A284" t="str">
            <v>0002113024689-P04</v>
          </cell>
          <cell r="B284" t="str">
            <v>04</v>
          </cell>
          <cell r="C284" t="str">
            <v>8273</v>
          </cell>
          <cell r="D284" t="str">
            <v>0002113024689</v>
          </cell>
          <cell r="E284" t="str">
            <v>101496</v>
          </cell>
          <cell r="F284" t="str">
            <v>24689A</v>
          </cell>
          <cell r="G284" t="str">
            <v>B24689A</v>
          </cell>
          <cell r="H284" t="str">
            <v>500619</v>
          </cell>
          <cell r="I284">
            <v>1</v>
          </cell>
          <cell r="J284">
            <v>9.4999999999999998E-3</v>
          </cell>
        </row>
        <row r="285">
          <cell r="A285" t="str">
            <v>0002113024689-P05</v>
          </cell>
          <cell r="B285" t="str">
            <v>05</v>
          </cell>
          <cell r="C285" t="str">
            <v>8273</v>
          </cell>
          <cell r="D285" t="str">
            <v>0002113024689</v>
          </cell>
          <cell r="E285" t="str">
            <v>101496</v>
          </cell>
          <cell r="F285" t="str">
            <v>24689A</v>
          </cell>
          <cell r="G285" t="str">
            <v>B24689A</v>
          </cell>
          <cell r="H285" t="str">
            <v>500671</v>
          </cell>
          <cell r="I285">
            <v>1</v>
          </cell>
          <cell r="J285">
            <v>8</v>
          </cell>
        </row>
        <row r="286">
          <cell r="A286" t="str">
            <v>0002113024689-P06</v>
          </cell>
          <cell r="B286" t="str">
            <v>06</v>
          </cell>
          <cell r="C286" t="str">
            <v>8273</v>
          </cell>
          <cell r="D286" t="str">
            <v>0002113024689</v>
          </cell>
          <cell r="E286" t="str">
            <v>101496</v>
          </cell>
          <cell r="F286" t="str">
            <v>24689A</v>
          </cell>
          <cell r="G286" t="str">
            <v>B24689A</v>
          </cell>
          <cell r="H286" t="str">
            <v>503686</v>
          </cell>
          <cell r="I286">
            <v>1</v>
          </cell>
          <cell r="J286">
            <v>1.1999999999999999E-3</v>
          </cell>
        </row>
        <row r="287">
          <cell r="A287" t="str">
            <v>0002113024689-P07</v>
          </cell>
          <cell r="B287" t="str">
            <v>07</v>
          </cell>
          <cell r="C287" t="str">
            <v>8273</v>
          </cell>
          <cell r="D287" t="str">
            <v>0002113024689</v>
          </cell>
          <cell r="E287" t="str">
            <v>101496</v>
          </cell>
          <cell r="F287" t="str">
            <v>24689A</v>
          </cell>
          <cell r="G287" t="str">
            <v>B24689A</v>
          </cell>
          <cell r="H287" t="str">
            <v>507543</v>
          </cell>
          <cell r="I287">
            <v>1</v>
          </cell>
          <cell r="J287">
            <v>8</v>
          </cell>
        </row>
        <row r="288">
          <cell r="A288" t="str">
            <v>0002113024689-P08</v>
          </cell>
          <cell r="B288" t="str">
            <v>08</v>
          </cell>
          <cell r="C288" t="str">
            <v>8273</v>
          </cell>
          <cell r="D288" t="str">
            <v>0002113024689</v>
          </cell>
          <cell r="E288" t="str">
            <v>101496</v>
          </cell>
          <cell r="F288" t="str">
            <v>24689A</v>
          </cell>
          <cell r="G288" t="str">
            <v>B24689A</v>
          </cell>
          <cell r="H288" t="str">
            <v>509795</v>
          </cell>
          <cell r="I288">
            <v>1</v>
          </cell>
          <cell r="J288">
            <v>8</v>
          </cell>
        </row>
        <row r="289">
          <cell r="A289" t="str">
            <v>0002113024784-P01</v>
          </cell>
          <cell r="B289" t="str">
            <v>01</v>
          </cell>
          <cell r="C289" t="str">
            <v>8273</v>
          </cell>
          <cell r="D289" t="str">
            <v>0002113024784</v>
          </cell>
          <cell r="E289" t="str">
            <v>101496</v>
          </cell>
          <cell r="F289" t="str">
            <v>24784A</v>
          </cell>
          <cell r="G289" t="str">
            <v>B24784A</v>
          </cell>
          <cell r="H289" t="str">
            <v>504132</v>
          </cell>
          <cell r="I289">
            <v>1</v>
          </cell>
          <cell r="J289">
            <v>0</v>
          </cell>
        </row>
        <row r="290">
          <cell r="A290" t="str">
            <v>0002113024920-P01</v>
          </cell>
          <cell r="B290" t="str">
            <v>01</v>
          </cell>
          <cell r="C290" t="str">
            <v>8273</v>
          </cell>
          <cell r="D290" t="str">
            <v>0002113024920</v>
          </cell>
          <cell r="E290" t="str">
            <v>101496</v>
          </cell>
          <cell r="F290" t="str">
            <v>24920A</v>
          </cell>
          <cell r="G290" t="str">
            <v>B24920A</v>
          </cell>
          <cell r="H290" t="str">
            <v>300328</v>
          </cell>
          <cell r="I290">
            <v>1</v>
          </cell>
          <cell r="J290">
            <v>20.52</v>
          </cell>
        </row>
        <row r="291">
          <cell r="A291" t="str">
            <v>0002113024920-P02</v>
          </cell>
          <cell r="B291" t="str">
            <v>02</v>
          </cell>
          <cell r="C291" t="str">
            <v>8273</v>
          </cell>
          <cell r="D291" t="str">
            <v>0002113024920</v>
          </cell>
          <cell r="E291" t="str">
            <v>101496</v>
          </cell>
          <cell r="F291" t="str">
            <v>24920A</v>
          </cell>
          <cell r="G291" t="str">
            <v>B24920A</v>
          </cell>
          <cell r="H291" t="str">
            <v>500619</v>
          </cell>
          <cell r="I291">
            <v>1</v>
          </cell>
          <cell r="J291">
            <v>0.2165</v>
          </cell>
        </row>
        <row r="292">
          <cell r="A292" t="str">
            <v>0002113024920-P03</v>
          </cell>
          <cell r="B292" t="str">
            <v>03</v>
          </cell>
          <cell r="C292" t="str">
            <v>8273</v>
          </cell>
          <cell r="D292" t="str">
            <v>0002113024920</v>
          </cell>
          <cell r="E292" t="str">
            <v>101496</v>
          </cell>
          <cell r="F292" t="str">
            <v>24920A</v>
          </cell>
          <cell r="G292" t="str">
            <v>B24920A</v>
          </cell>
          <cell r="H292" t="str">
            <v>500658</v>
          </cell>
          <cell r="I292">
            <v>1</v>
          </cell>
          <cell r="J292">
            <v>200</v>
          </cell>
        </row>
        <row r="293">
          <cell r="A293" t="str">
            <v>0002113024920-P04</v>
          </cell>
          <cell r="B293" t="str">
            <v>04</v>
          </cell>
          <cell r="C293" t="str">
            <v>8273</v>
          </cell>
          <cell r="D293" t="str">
            <v>0002113024920</v>
          </cell>
          <cell r="E293" t="str">
            <v>101496</v>
          </cell>
          <cell r="F293" t="str">
            <v>24920A</v>
          </cell>
          <cell r="G293" t="str">
            <v>B24920A</v>
          </cell>
          <cell r="H293" t="str">
            <v>508761</v>
          </cell>
          <cell r="I293">
            <v>1</v>
          </cell>
          <cell r="J293">
            <v>1200</v>
          </cell>
        </row>
        <row r="294">
          <cell r="A294" t="str">
            <v>0002113024920-P05</v>
          </cell>
          <cell r="B294" t="str">
            <v>05</v>
          </cell>
          <cell r="C294" t="str">
            <v>8273</v>
          </cell>
          <cell r="D294" t="str">
            <v>0002113024920</v>
          </cell>
          <cell r="E294" t="str">
            <v>101496</v>
          </cell>
          <cell r="F294" t="str">
            <v>24920A</v>
          </cell>
          <cell r="G294" t="str">
            <v>B24920A</v>
          </cell>
          <cell r="H294" t="str">
            <v>509927</v>
          </cell>
          <cell r="I294">
            <v>1</v>
          </cell>
          <cell r="J294">
            <v>50</v>
          </cell>
        </row>
        <row r="295">
          <cell r="A295" t="str">
            <v>0002113024920-P06</v>
          </cell>
          <cell r="B295" t="str">
            <v>06</v>
          </cell>
          <cell r="C295" t="str">
            <v>8273</v>
          </cell>
          <cell r="D295" t="str">
            <v>0002113024920</v>
          </cell>
          <cell r="E295" t="str">
            <v>101496</v>
          </cell>
          <cell r="F295" t="str">
            <v>24920A</v>
          </cell>
          <cell r="G295" t="str">
            <v>B24920A</v>
          </cell>
          <cell r="H295" t="str">
            <v>509941</v>
          </cell>
          <cell r="I295">
            <v>1</v>
          </cell>
          <cell r="J295">
            <v>1200</v>
          </cell>
        </row>
        <row r="296">
          <cell r="A296" t="str">
            <v>0002113024920-P07</v>
          </cell>
          <cell r="B296" t="str">
            <v>07</v>
          </cell>
          <cell r="C296" t="str">
            <v>8273</v>
          </cell>
          <cell r="D296" t="str">
            <v>0002113024920</v>
          </cell>
          <cell r="E296" t="str">
            <v>101496</v>
          </cell>
          <cell r="F296" t="str">
            <v>24920A</v>
          </cell>
          <cell r="G296" t="str">
            <v>B24920A</v>
          </cell>
          <cell r="H296" t="str">
            <v>510759</v>
          </cell>
          <cell r="I296">
            <v>1</v>
          </cell>
          <cell r="J296">
            <v>0.125</v>
          </cell>
        </row>
        <row r="297">
          <cell r="A297" t="str">
            <v>0002113025178-P01</v>
          </cell>
          <cell r="B297" t="str">
            <v>01</v>
          </cell>
          <cell r="C297" t="str">
            <v>8273</v>
          </cell>
          <cell r="D297" t="str">
            <v>0002113025178</v>
          </cell>
          <cell r="E297" t="str">
            <v>101496</v>
          </cell>
          <cell r="F297" t="str">
            <v>25178A</v>
          </cell>
          <cell r="G297" t="str">
            <v>B25178A</v>
          </cell>
          <cell r="H297" t="str">
            <v>300328</v>
          </cell>
          <cell r="I297">
            <v>1</v>
          </cell>
          <cell r="J297">
            <v>0.20499999999999999</v>
          </cell>
        </row>
        <row r="298">
          <cell r="A298" t="str">
            <v>0002113025178-P02</v>
          </cell>
          <cell r="B298" t="str">
            <v>02</v>
          </cell>
          <cell r="C298" t="str">
            <v>8273</v>
          </cell>
          <cell r="D298" t="str">
            <v>0002113025178</v>
          </cell>
          <cell r="E298" t="str">
            <v>101496</v>
          </cell>
          <cell r="F298" t="str">
            <v>25178A</v>
          </cell>
          <cell r="G298" t="str">
            <v>B25178A</v>
          </cell>
          <cell r="H298" t="str">
            <v>500619</v>
          </cell>
          <cell r="I298">
            <v>1</v>
          </cell>
          <cell r="J298">
            <v>3.04E-2</v>
          </cell>
        </row>
        <row r="299">
          <cell r="A299" t="str">
            <v>0002113025178-P03</v>
          </cell>
          <cell r="B299" t="str">
            <v>03</v>
          </cell>
          <cell r="C299" t="str">
            <v>8273</v>
          </cell>
          <cell r="D299" t="str">
            <v>0002113025178</v>
          </cell>
          <cell r="E299" t="str">
            <v>101496</v>
          </cell>
          <cell r="F299" t="str">
            <v>25178A</v>
          </cell>
          <cell r="G299" t="str">
            <v>B25178A</v>
          </cell>
          <cell r="H299" t="str">
            <v>505486</v>
          </cell>
          <cell r="I299">
            <v>1</v>
          </cell>
          <cell r="J299">
            <v>1.5E-3</v>
          </cell>
        </row>
        <row r="300">
          <cell r="A300" t="str">
            <v>0002113025178-P04</v>
          </cell>
          <cell r="B300" t="str">
            <v>04</v>
          </cell>
          <cell r="C300" t="str">
            <v>8273</v>
          </cell>
          <cell r="D300" t="str">
            <v>0002113025178</v>
          </cell>
          <cell r="E300" t="str">
            <v>101496</v>
          </cell>
          <cell r="F300" t="str">
            <v>25178A</v>
          </cell>
          <cell r="G300" t="str">
            <v>B25178A</v>
          </cell>
          <cell r="H300" t="str">
            <v>508761</v>
          </cell>
          <cell r="I300">
            <v>1</v>
          </cell>
          <cell r="J300">
            <v>12</v>
          </cell>
        </row>
        <row r="301">
          <cell r="A301" t="str">
            <v>0002113025178-P05</v>
          </cell>
          <cell r="B301" t="str">
            <v>05</v>
          </cell>
          <cell r="C301" t="str">
            <v>8273</v>
          </cell>
          <cell r="D301" t="str">
            <v>0002113025178</v>
          </cell>
          <cell r="E301" t="str">
            <v>101496</v>
          </cell>
          <cell r="F301" t="str">
            <v>25178A</v>
          </cell>
          <cell r="G301" t="str">
            <v>B25178A</v>
          </cell>
          <cell r="H301" t="str">
            <v>509941</v>
          </cell>
          <cell r="I301">
            <v>1</v>
          </cell>
          <cell r="J301">
            <v>12</v>
          </cell>
        </row>
        <row r="302">
          <cell r="A302" t="str">
            <v>0002113025178-P06</v>
          </cell>
          <cell r="B302" t="str">
            <v>06</v>
          </cell>
          <cell r="C302" t="str">
            <v>8273</v>
          </cell>
          <cell r="D302" t="str">
            <v>0002113025178</v>
          </cell>
          <cell r="E302" t="str">
            <v>101496</v>
          </cell>
          <cell r="F302" t="str">
            <v>25178A</v>
          </cell>
          <cell r="G302" t="str">
            <v>B25178A</v>
          </cell>
          <cell r="H302" t="str">
            <v>510527</v>
          </cell>
          <cell r="I302">
            <v>1</v>
          </cell>
          <cell r="J302">
            <v>1</v>
          </cell>
        </row>
        <row r="303">
          <cell r="A303" t="str">
            <v>0002113025178-P07</v>
          </cell>
          <cell r="B303" t="str">
            <v>07</v>
          </cell>
          <cell r="C303" t="str">
            <v>8273</v>
          </cell>
          <cell r="D303" t="str">
            <v>0002113025178</v>
          </cell>
          <cell r="E303" t="str">
            <v>101496</v>
          </cell>
          <cell r="F303" t="str">
            <v>25178A</v>
          </cell>
          <cell r="G303" t="str">
            <v>B25178A</v>
          </cell>
          <cell r="H303" t="str">
            <v>510759</v>
          </cell>
          <cell r="I303">
            <v>1</v>
          </cell>
          <cell r="J303">
            <v>1.5E-3</v>
          </cell>
        </row>
        <row r="304">
          <cell r="A304" t="str">
            <v>0002113025188-P01</v>
          </cell>
          <cell r="B304" t="str">
            <v>01</v>
          </cell>
          <cell r="C304" t="str">
            <v>8273</v>
          </cell>
          <cell r="D304" t="str">
            <v>0002113025188</v>
          </cell>
          <cell r="E304" t="str">
            <v>101496</v>
          </cell>
          <cell r="F304" t="str">
            <v>25188A</v>
          </cell>
          <cell r="G304" t="str">
            <v>B25188A</v>
          </cell>
          <cell r="H304" t="str">
            <v>300328</v>
          </cell>
          <cell r="I304">
            <v>1</v>
          </cell>
          <cell r="J304">
            <v>0.41039999999999999</v>
          </cell>
        </row>
        <row r="305">
          <cell r="A305" t="str">
            <v>0002113025188-P02</v>
          </cell>
          <cell r="B305" t="str">
            <v>02</v>
          </cell>
          <cell r="C305" t="str">
            <v>8273</v>
          </cell>
          <cell r="D305" t="str">
            <v>0002113025188</v>
          </cell>
          <cell r="E305" t="str">
            <v>101496</v>
          </cell>
          <cell r="F305" t="str">
            <v>25188A</v>
          </cell>
          <cell r="G305" t="str">
            <v>B25188A</v>
          </cell>
          <cell r="H305" t="str">
            <v>500619</v>
          </cell>
          <cell r="I305">
            <v>1</v>
          </cell>
          <cell r="J305">
            <v>6.0699999999999997E-2</v>
          </cell>
        </row>
        <row r="306">
          <cell r="A306" t="str">
            <v>0002113025188-P03</v>
          </cell>
          <cell r="B306" t="str">
            <v>03</v>
          </cell>
          <cell r="C306" t="str">
            <v>8273</v>
          </cell>
          <cell r="D306" t="str">
            <v>0002113025188</v>
          </cell>
          <cell r="E306" t="str">
            <v>101496</v>
          </cell>
          <cell r="F306" t="str">
            <v>25188A</v>
          </cell>
          <cell r="G306" t="str">
            <v>B25188A</v>
          </cell>
          <cell r="H306" t="str">
            <v>505486</v>
          </cell>
          <cell r="I306">
            <v>1</v>
          </cell>
          <cell r="J306">
            <v>1.5E-3</v>
          </cell>
        </row>
        <row r="307">
          <cell r="A307" t="str">
            <v>0002113025188-P04</v>
          </cell>
          <cell r="B307" t="str">
            <v>04</v>
          </cell>
          <cell r="C307" t="str">
            <v>8273</v>
          </cell>
          <cell r="D307" t="str">
            <v>0002113025188</v>
          </cell>
          <cell r="E307" t="str">
            <v>101496</v>
          </cell>
          <cell r="F307" t="str">
            <v>25188A</v>
          </cell>
          <cell r="G307" t="str">
            <v>B25188A</v>
          </cell>
          <cell r="H307" t="str">
            <v>508761</v>
          </cell>
          <cell r="I307">
            <v>1</v>
          </cell>
          <cell r="J307">
            <v>24</v>
          </cell>
        </row>
        <row r="308">
          <cell r="A308" t="str">
            <v>0002113025188-P05</v>
          </cell>
          <cell r="B308" t="str">
            <v>05</v>
          </cell>
          <cell r="C308" t="str">
            <v>8273</v>
          </cell>
          <cell r="D308" t="str">
            <v>0002113025188</v>
          </cell>
          <cell r="E308" t="str">
            <v>101496</v>
          </cell>
          <cell r="F308" t="str">
            <v>25188A</v>
          </cell>
          <cell r="G308" t="str">
            <v>B25188A</v>
          </cell>
          <cell r="H308" t="str">
            <v>509927</v>
          </cell>
          <cell r="I308">
            <v>1</v>
          </cell>
          <cell r="J308">
            <v>1</v>
          </cell>
        </row>
        <row r="309">
          <cell r="A309" t="str">
            <v>0002113025188-P06</v>
          </cell>
          <cell r="B309" t="str">
            <v>06</v>
          </cell>
          <cell r="C309" t="str">
            <v>8273</v>
          </cell>
          <cell r="D309" t="str">
            <v>0002113025188</v>
          </cell>
          <cell r="E309" t="str">
            <v>101496</v>
          </cell>
          <cell r="F309" t="str">
            <v>25188A</v>
          </cell>
          <cell r="G309" t="str">
            <v>B25188A</v>
          </cell>
          <cell r="H309" t="str">
            <v>509941</v>
          </cell>
          <cell r="I309">
            <v>1</v>
          </cell>
          <cell r="J309">
            <v>24</v>
          </cell>
        </row>
        <row r="310">
          <cell r="A310" t="str">
            <v>0002113025188-P07</v>
          </cell>
          <cell r="B310" t="str">
            <v>07</v>
          </cell>
          <cell r="C310" t="str">
            <v>8273</v>
          </cell>
          <cell r="D310" t="str">
            <v>0002113025188</v>
          </cell>
          <cell r="E310" t="str">
            <v>101496</v>
          </cell>
          <cell r="F310" t="str">
            <v>25188A</v>
          </cell>
          <cell r="G310" t="str">
            <v>B25188A</v>
          </cell>
          <cell r="H310" t="str">
            <v>510527</v>
          </cell>
          <cell r="I310">
            <v>1</v>
          </cell>
          <cell r="J310">
            <v>2</v>
          </cell>
        </row>
        <row r="311">
          <cell r="A311" t="str">
            <v>0002113025188-P08</v>
          </cell>
          <cell r="B311" t="str">
            <v>08</v>
          </cell>
          <cell r="C311" t="str">
            <v>8273</v>
          </cell>
          <cell r="D311" t="str">
            <v>0002113025188</v>
          </cell>
          <cell r="E311" t="str">
            <v>101496</v>
          </cell>
          <cell r="F311" t="str">
            <v>25188A</v>
          </cell>
          <cell r="G311" t="str">
            <v>B25188A</v>
          </cell>
          <cell r="H311" t="str">
            <v>510759</v>
          </cell>
          <cell r="I311">
            <v>1</v>
          </cell>
          <cell r="J311">
            <v>1.5E-3</v>
          </cell>
        </row>
        <row r="312">
          <cell r="A312" t="str">
            <v>0007675036003-P01</v>
          </cell>
          <cell r="B312" t="str">
            <v>01</v>
          </cell>
          <cell r="C312" t="str">
            <v>8273</v>
          </cell>
          <cell r="D312" t="str">
            <v>0007675036003</v>
          </cell>
          <cell r="E312" t="str">
            <v>101496</v>
          </cell>
          <cell r="F312" t="str">
            <v>36003D</v>
          </cell>
          <cell r="G312" t="str">
            <v>B36003D</v>
          </cell>
          <cell r="H312" t="str">
            <v>504132</v>
          </cell>
          <cell r="I312">
            <v>1</v>
          </cell>
          <cell r="J312">
            <v>0</v>
          </cell>
        </row>
        <row r="313">
          <cell r="A313" t="str">
            <v>0002113024104-P01</v>
          </cell>
          <cell r="B313" t="str">
            <v>01</v>
          </cell>
          <cell r="C313" t="str">
            <v>8273</v>
          </cell>
          <cell r="D313" t="str">
            <v>0002113024104</v>
          </cell>
          <cell r="E313" t="str">
            <v>101497</v>
          </cell>
          <cell r="F313" t="str">
            <v>24104A</v>
          </cell>
          <cell r="G313" t="str">
            <v>B24104A</v>
          </cell>
          <cell r="H313" t="str">
            <v>504132</v>
          </cell>
          <cell r="I313">
            <v>1</v>
          </cell>
          <cell r="J313">
            <v>0</v>
          </cell>
        </row>
        <row r="314">
          <cell r="A314" t="str">
            <v>0002113024149-P01</v>
          </cell>
          <cell r="B314" t="str">
            <v>01</v>
          </cell>
          <cell r="C314" t="str">
            <v>8273</v>
          </cell>
          <cell r="D314" t="str">
            <v>0002113024149</v>
          </cell>
          <cell r="E314" t="str">
            <v>101497</v>
          </cell>
          <cell r="F314" t="str">
            <v>24149A</v>
          </cell>
          <cell r="G314" t="str">
            <v>B24149A</v>
          </cell>
          <cell r="H314" t="str">
            <v>300328</v>
          </cell>
          <cell r="I314">
            <v>1</v>
          </cell>
          <cell r="J314">
            <v>0.21</v>
          </cell>
        </row>
        <row r="315">
          <cell r="A315" t="str">
            <v>0002113024149-P02</v>
          </cell>
          <cell r="B315" t="str">
            <v>02</v>
          </cell>
          <cell r="C315" t="str">
            <v>8273</v>
          </cell>
          <cell r="D315" t="str">
            <v>0002113024149</v>
          </cell>
          <cell r="E315" t="str">
            <v>101497</v>
          </cell>
          <cell r="F315" t="str">
            <v>24149A</v>
          </cell>
          <cell r="G315" t="str">
            <v>B24149A</v>
          </cell>
          <cell r="H315" t="str">
            <v>500619</v>
          </cell>
          <cell r="I315">
            <v>1</v>
          </cell>
          <cell r="J315">
            <v>6.1000000000000004E-3</v>
          </cell>
        </row>
        <row r="316">
          <cell r="A316" t="str">
            <v>0002113024149-P03</v>
          </cell>
          <cell r="B316" t="str">
            <v>03</v>
          </cell>
          <cell r="C316" t="str">
            <v>8273</v>
          </cell>
          <cell r="D316" t="str">
            <v>0002113024149</v>
          </cell>
          <cell r="E316" t="str">
            <v>101497</v>
          </cell>
          <cell r="F316" t="str">
            <v>24149A</v>
          </cell>
          <cell r="G316" t="str">
            <v>B24149A</v>
          </cell>
          <cell r="H316" t="str">
            <v>505486</v>
          </cell>
          <cell r="I316">
            <v>1</v>
          </cell>
          <cell r="J316">
            <v>2E-3</v>
          </cell>
        </row>
        <row r="317">
          <cell r="A317" t="str">
            <v>0002113024149-P04</v>
          </cell>
          <cell r="B317" t="str">
            <v>04</v>
          </cell>
          <cell r="C317" t="str">
            <v>8273</v>
          </cell>
          <cell r="D317" t="str">
            <v>0002113024149</v>
          </cell>
          <cell r="E317" t="str">
            <v>101497</v>
          </cell>
          <cell r="F317" t="str">
            <v>24149A</v>
          </cell>
          <cell r="G317" t="str">
            <v>B24149A</v>
          </cell>
          <cell r="H317" t="str">
            <v>508761</v>
          </cell>
          <cell r="I317">
            <v>1</v>
          </cell>
          <cell r="J317">
            <v>12</v>
          </cell>
        </row>
        <row r="318">
          <cell r="A318" t="str">
            <v>0002113024149-P05</v>
          </cell>
          <cell r="B318" t="str">
            <v>05</v>
          </cell>
          <cell r="C318" t="str">
            <v>8273</v>
          </cell>
          <cell r="D318" t="str">
            <v>0002113024149</v>
          </cell>
          <cell r="E318" t="str">
            <v>101497</v>
          </cell>
          <cell r="F318" t="str">
            <v>24149A</v>
          </cell>
          <cell r="G318" t="str">
            <v>B24149A</v>
          </cell>
          <cell r="H318" t="str">
            <v>509942</v>
          </cell>
          <cell r="I318">
            <v>1</v>
          </cell>
          <cell r="J318">
            <v>12</v>
          </cell>
        </row>
        <row r="319">
          <cell r="A319" t="str">
            <v>0002113024149-P06</v>
          </cell>
          <cell r="B319" t="str">
            <v>06</v>
          </cell>
          <cell r="C319" t="str">
            <v>8273</v>
          </cell>
          <cell r="D319" t="str">
            <v>0002113024149</v>
          </cell>
          <cell r="E319" t="str">
            <v>101497</v>
          </cell>
          <cell r="F319" t="str">
            <v>24149A</v>
          </cell>
          <cell r="G319" t="str">
            <v>B24149A</v>
          </cell>
          <cell r="H319" t="str">
            <v>510767</v>
          </cell>
          <cell r="I319">
            <v>1</v>
          </cell>
          <cell r="J319">
            <v>1</v>
          </cell>
        </row>
        <row r="320">
          <cell r="A320" t="str">
            <v>0002113024153-P01</v>
          </cell>
          <cell r="B320" t="str">
            <v>01</v>
          </cell>
          <cell r="C320" t="str">
            <v>8273</v>
          </cell>
          <cell r="D320" t="str">
            <v>0002113024153</v>
          </cell>
          <cell r="E320" t="str">
            <v>101497</v>
          </cell>
          <cell r="F320" t="str">
            <v>24153A</v>
          </cell>
          <cell r="G320" t="str">
            <v>B24153A</v>
          </cell>
          <cell r="H320" t="str">
            <v>300328</v>
          </cell>
          <cell r="I320">
            <v>1</v>
          </cell>
          <cell r="J320">
            <v>4.1000000000000003E-3</v>
          </cell>
        </row>
        <row r="321">
          <cell r="A321" t="str">
            <v>0002113024153-P02</v>
          </cell>
          <cell r="B321" t="str">
            <v>02</v>
          </cell>
          <cell r="C321" t="str">
            <v>8273</v>
          </cell>
          <cell r="D321" t="str">
            <v>0002113024153</v>
          </cell>
          <cell r="E321" t="str">
            <v>101497</v>
          </cell>
          <cell r="F321" t="str">
            <v>24153A</v>
          </cell>
          <cell r="G321" t="str">
            <v>B24153A</v>
          </cell>
          <cell r="H321" t="str">
            <v>500619</v>
          </cell>
          <cell r="I321">
            <v>1</v>
          </cell>
          <cell r="J321">
            <v>6.1000000000000004E-3</v>
          </cell>
        </row>
        <row r="322">
          <cell r="A322" t="str">
            <v>0002113024153-P03</v>
          </cell>
          <cell r="B322" t="str">
            <v>03</v>
          </cell>
          <cell r="C322" t="str">
            <v>8273</v>
          </cell>
          <cell r="D322" t="str">
            <v>0002113024153</v>
          </cell>
          <cell r="E322" t="str">
            <v>101497</v>
          </cell>
          <cell r="F322" t="str">
            <v>24153A</v>
          </cell>
          <cell r="G322" t="str">
            <v>B24153A</v>
          </cell>
          <cell r="H322" t="str">
            <v>505486</v>
          </cell>
          <cell r="I322">
            <v>1</v>
          </cell>
          <cell r="J322">
            <v>1.5E-3</v>
          </cell>
        </row>
        <row r="323">
          <cell r="A323" t="str">
            <v>0002113024153-P04</v>
          </cell>
          <cell r="B323" t="str">
            <v>04</v>
          </cell>
          <cell r="C323" t="str">
            <v>8273</v>
          </cell>
          <cell r="D323" t="str">
            <v>0002113024153</v>
          </cell>
          <cell r="E323" t="str">
            <v>101497</v>
          </cell>
          <cell r="F323" t="str">
            <v>24153A</v>
          </cell>
          <cell r="G323" t="str">
            <v>B24153A</v>
          </cell>
          <cell r="H323" t="str">
            <v>508761</v>
          </cell>
          <cell r="I323">
            <v>1</v>
          </cell>
          <cell r="J323">
            <v>24</v>
          </cell>
        </row>
        <row r="324">
          <cell r="A324" t="str">
            <v>0002113024153-P05</v>
          </cell>
          <cell r="B324" t="str">
            <v>05</v>
          </cell>
          <cell r="C324" t="str">
            <v>8273</v>
          </cell>
          <cell r="D324" t="str">
            <v>0002113024153</v>
          </cell>
          <cell r="E324" t="str">
            <v>101497</v>
          </cell>
          <cell r="F324" t="str">
            <v>24153A</v>
          </cell>
          <cell r="G324" t="str">
            <v>B24153A</v>
          </cell>
          <cell r="H324" t="str">
            <v>509927</v>
          </cell>
          <cell r="I324">
            <v>1</v>
          </cell>
          <cell r="J324">
            <v>1</v>
          </cell>
        </row>
        <row r="325">
          <cell r="A325" t="str">
            <v>0002113024153-P06</v>
          </cell>
          <cell r="B325" t="str">
            <v>06</v>
          </cell>
          <cell r="C325" t="str">
            <v>8273</v>
          </cell>
          <cell r="D325" t="str">
            <v>0002113024153</v>
          </cell>
          <cell r="E325" t="str">
            <v>101497</v>
          </cell>
          <cell r="F325" t="str">
            <v>24153A</v>
          </cell>
          <cell r="G325" t="str">
            <v>B24153A</v>
          </cell>
          <cell r="H325" t="str">
            <v>509942</v>
          </cell>
          <cell r="I325">
            <v>1</v>
          </cell>
          <cell r="J325">
            <v>24</v>
          </cell>
        </row>
        <row r="326">
          <cell r="A326" t="str">
            <v>0002113024153-P07</v>
          </cell>
          <cell r="B326" t="str">
            <v>07</v>
          </cell>
          <cell r="C326" t="str">
            <v>8273</v>
          </cell>
          <cell r="D326" t="str">
            <v>0002113024153</v>
          </cell>
          <cell r="E326" t="str">
            <v>101497</v>
          </cell>
          <cell r="F326" t="str">
            <v>24153A</v>
          </cell>
          <cell r="G326" t="str">
            <v>B24153A</v>
          </cell>
          <cell r="H326" t="str">
            <v>510759</v>
          </cell>
          <cell r="I326">
            <v>1</v>
          </cell>
          <cell r="J326">
            <v>1.5E-3</v>
          </cell>
        </row>
        <row r="327">
          <cell r="A327" t="str">
            <v>0002113024153-P08</v>
          </cell>
          <cell r="B327" t="str">
            <v>08</v>
          </cell>
          <cell r="C327" t="str">
            <v>8273</v>
          </cell>
          <cell r="D327" t="str">
            <v>0002113024153</v>
          </cell>
          <cell r="E327" t="str">
            <v>101497</v>
          </cell>
          <cell r="F327" t="str">
            <v>24153A</v>
          </cell>
          <cell r="G327" t="str">
            <v>B24153A</v>
          </cell>
          <cell r="H327" t="str">
            <v>510767</v>
          </cell>
          <cell r="I327">
            <v>1</v>
          </cell>
          <cell r="J327">
            <v>2</v>
          </cell>
        </row>
        <row r="328">
          <cell r="A328" t="str">
            <v>0002113024537-P01</v>
          </cell>
          <cell r="B328" t="str">
            <v>01</v>
          </cell>
          <cell r="C328" t="str">
            <v>8273</v>
          </cell>
          <cell r="D328" t="str">
            <v>0002113024537</v>
          </cell>
          <cell r="E328" t="str">
            <v>101497</v>
          </cell>
          <cell r="F328" t="str">
            <v>24537A</v>
          </cell>
          <cell r="G328" t="str">
            <v>B24537A</v>
          </cell>
          <cell r="H328" t="str">
            <v>300328</v>
          </cell>
          <cell r="I328">
            <v>1</v>
          </cell>
          <cell r="J328">
            <v>0.41039999999999999</v>
          </cell>
        </row>
        <row r="329">
          <cell r="A329" t="str">
            <v>0002113024537-P02</v>
          </cell>
          <cell r="B329" t="str">
            <v>02</v>
          </cell>
          <cell r="C329" t="str">
            <v>8273</v>
          </cell>
          <cell r="D329" t="str">
            <v>0002113024537</v>
          </cell>
          <cell r="E329" t="str">
            <v>101497</v>
          </cell>
          <cell r="F329" t="str">
            <v>24537A</v>
          </cell>
          <cell r="G329" t="str">
            <v>B24537A</v>
          </cell>
          <cell r="H329" t="str">
            <v>500619</v>
          </cell>
          <cell r="I329">
            <v>1</v>
          </cell>
          <cell r="J329">
            <v>4.3E-3</v>
          </cell>
        </row>
        <row r="330">
          <cell r="A330" t="str">
            <v>0002113024537-P03</v>
          </cell>
          <cell r="B330" t="str">
            <v>03</v>
          </cell>
          <cell r="C330" t="str">
            <v>8273</v>
          </cell>
          <cell r="D330" t="str">
            <v>0002113024537</v>
          </cell>
          <cell r="E330" t="str">
            <v>101497</v>
          </cell>
          <cell r="F330" t="str">
            <v>24537A</v>
          </cell>
          <cell r="G330" t="str">
            <v>B24537A</v>
          </cell>
          <cell r="H330" t="str">
            <v>500658</v>
          </cell>
          <cell r="I330">
            <v>1</v>
          </cell>
          <cell r="J330">
            <v>4</v>
          </cell>
        </row>
        <row r="331">
          <cell r="A331" t="str">
            <v>0002113024537-P04</v>
          </cell>
          <cell r="B331" t="str">
            <v>04</v>
          </cell>
          <cell r="C331" t="str">
            <v>8273</v>
          </cell>
          <cell r="D331" t="str">
            <v>0002113024537</v>
          </cell>
          <cell r="E331" t="str">
            <v>101497</v>
          </cell>
          <cell r="F331" t="str">
            <v>24537A</v>
          </cell>
          <cell r="G331" t="str">
            <v>B24537A</v>
          </cell>
          <cell r="H331" t="str">
            <v>508761</v>
          </cell>
          <cell r="I331">
            <v>1</v>
          </cell>
          <cell r="J331">
            <v>24</v>
          </cell>
        </row>
        <row r="332">
          <cell r="A332" t="str">
            <v>0002113024537-P05</v>
          </cell>
          <cell r="B332" t="str">
            <v>05</v>
          </cell>
          <cell r="C332" t="str">
            <v>8273</v>
          </cell>
          <cell r="D332" t="str">
            <v>0002113024537</v>
          </cell>
          <cell r="E332" t="str">
            <v>101497</v>
          </cell>
          <cell r="F332" t="str">
            <v>24537A</v>
          </cell>
          <cell r="G332" t="str">
            <v>B24537A</v>
          </cell>
          <cell r="H332" t="str">
            <v>509927</v>
          </cell>
          <cell r="I332">
            <v>1</v>
          </cell>
          <cell r="J332">
            <v>1</v>
          </cell>
        </row>
        <row r="333">
          <cell r="A333" t="str">
            <v>0002113024537-P06</v>
          </cell>
          <cell r="B333" t="str">
            <v>06</v>
          </cell>
          <cell r="C333" t="str">
            <v>8273</v>
          </cell>
          <cell r="D333" t="str">
            <v>0002113024537</v>
          </cell>
          <cell r="E333" t="str">
            <v>101497</v>
          </cell>
          <cell r="F333" t="str">
            <v>24537A</v>
          </cell>
          <cell r="G333" t="str">
            <v>B24537A</v>
          </cell>
          <cell r="H333" t="str">
            <v>509942</v>
          </cell>
          <cell r="I333">
            <v>1</v>
          </cell>
          <cell r="J333">
            <v>24</v>
          </cell>
        </row>
        <row r="334">
          <cell r="A334" t="str">
            <v>0002113024537-P07</v>
          </cell>
          <cell r="B334" t="str">
            <v>07</v>
          </cell>
          <cell r="C334" t="str">
            <v>8273</v>
          </cell>
          <cell r="D334" t="str">
            <v>0002113024537</v>
          </cell>
          <cell r="E334" t="str">
            <v>101497</v>
          </cell>
          <cell r="F334" t="str">
            <v>24537A</v>
          </cell>
          <cell r="G334" t="str">
            <v>B24537A</v>
          </cell>
          <cell r="H334" t="str">
            <v>510759</v>
          </cell>
          <cell r="I334">
            <v>1</v>
          </cell>
          <cell r="J334">
            <v>2.5000000000000001E-3</v>
          </cell>
        </row>
        <row r="335">
          <cell r="A335" t="str">
            <v>0002113024704-P01</v>
          </cell>
          <cell r="B335" t="str">
            <v>01</v>
          </cell>
          <cell r="C335" t="str">
            <v>8273</v>
          </cell>
          <cell r="D335" t="str">
            <v>0002113024704</v>
          </cell>
          <cell r="E335" t="str">
            <v>101497</v>
          </cell>
          <cell r="F335" t="str">
            <v>24704A</v>
          </cell>
          <cell r="G335" t="str">
            <v>B24704A</v>
          </cell>
          <cell r="H335" t="str">
            <v>300328</v>
          </cell>
          <cell r="I335">
            <v>1</v>
          </cell>
          <cell r="J335">
            <v>0.5827</v>
          </cell>
        </row>
        <row r="336">
          <cell r="A336" t="str">
            <v>0002113024704-P02</v>
          </cell>
          <cell r="B336" t="str">
            <v>02</v>
          </cell>
          <cell r="C336" t="str">
            <v>8273</v>
          </cell>
          <cell r="D336" t="str">
            <v>0002113024704</v>
          </cell>
          <cell r="E336" t="str">
            <v>101497</v>
          </cell>
          <cell r="F336" t="str">
            <v>24704A</v>
          </cell>
          <cell r="G336" t="str">
            <v>B24704A</v>
          </cell>
          <cell r="H336" t="str">
            <v>500470</v>
          </cell>
          <cell r="I336">
            <v>1</v>
          </cell>
          <cell r="J336">
            <v>8</v>
          </cell>
        </row>
        <row r="337">
          <cell r="A337" t="str">
            <v>0002113024704-P03</v>
          </cell>
          <cell r="B337" t="str">
            <v>03</v>
          </cell>
          <cell r="C337" t="str">
            <v>8273</v>
          </cell>
          <cell r="D337" t="str">
            <v>0002113024704</v>
          </cell>
          <cell r="E337" t="str">
            <v>101497</v>
          </cell>
          <cell r="F337" t="str">
            <v>24704A</v>
          </cell>
          <cell r="G337" t="str">
            <v>B24704A</v>
          </cell>
          <cell r="H337" t="str">
            <v>500576</v>
          </cell>
          <cell r="I337">
            <v>1</v>
          </cell>
          <cell r="J337">
            <v>8</v>
          </cell>
        </row>
        <row r="338">
          <cell r="A338" t="str">
            <v>0002113024704-P04</v>
          </cell>
          <cell r="B338" t="str">
            <v>04</v>
          </cell>
          <cell r="C338" t="str">
            <v>8273</v>
          </cell>
          <cell r="D338" t="str">
            <v>0002113024704</v>
          </cell>
          <cell r="E338" t="str">
            <v>101497</v>
          </cell>
          <cell r="F338" t="str">
            <v>24704A</v>
          </cell>
          <cell r="G338" t="str">
            <v>B24704A</v>
          </cell>
          <cell r="H338" t="str">
            <v>500619</v>
          </cell>
          <cell r="I338">
            <v>1</v>
          </cell>
          <cell r="J338">
            <v>9.4999999999999998E-3</v>
          </cell>
        </row>
        <row r="339">
          <cell r="A339" t="str">
            <v>0002113024704-P05</v>
          </cell>
          <cell r="B339" t="str">
            <v>05</v>
          </cell>
          <cell r="C339" t="str">
            <v>8273</v>
          </cell>
          <cell r="D339" t="str">
            <v>0002113024704</v>
          </cell>
          <cell r="E339" t="str">
            <v>101497</v>
          </cell>
          <cell r="F339" t="str">
            <v>24704A</v>
          </cell>
          <cell r="G339" t="str">
            <v>B24704A</v>
          </cell>
          <cell r="H339" t="str">
            <v>500671</v>
          </cell>
          <cell r="I339">
            <v>1</v>
          </cell>
          <cell r="J339">
            <v>8</v>
          </cell>
        </row>
        <row r="340">
          <cell r="A340" t="str">
            <v>0002113024704-P06</v>
          </cell>
          <cell r="B340" t="str">
            <v>06</v>
          </cell>
          <cell r="C340" t="str">
            <v>8273</v>
          </cell>
          <cell r="D340" t="str">
            <v>0002113024704</v>
          </cell>
          <cell r="E340" t="str">
            <v>101497</v>
          </cell>
          <cell r="F340" t="str">
            <v>24704A</v>
          </cell>
          <cell r="G340" t="str">
            <v>B24704A</v>
          </cell>
          <cell r="H340" t="str">
            <v>503686</v>
          </cell>
          <cell r="I340">
            <v>1</v>
          </cell>
          <cell r="J340">
            <v>1.1999999999999999E-3</v>
          </cell>
        </row>
        <row r="341">
          <cell r="A341" t="str">
            <v>0002113024704-P07</v>
          </cell>
          <cell r="B341" t="str">
            <v>07</v>
          </cell>
          <cell r="C341" t="str">
            <v>8273</v>
          </cell>
          <cell r="D341" t="str">
            <v>0002113024704</v>
          </cell>
          <cell r="E341" t="str">
            <v>101497</v>
          </cell>
          <cell r="F341" t="str">
            <v>24704A</v>
          </cell>
          <cell r="G341" t="str">
            <v>B24704A</v>
          </cell>
          <cell r="H341" t="str">
            <v>507543</v>
          </cell>
          <cell r="I341">
            <v>1</v>
          </cell>
          <cell r="J341">
            <v>8</v>
          </cell>
        </row>
        <row r="342">
          <cell r="A342" t="str">
            <v>0002113024704-P08</v>
          </cell>
          <cell r="B342" t="str">
            <v>08</v>
          </cell>
          <cell r="C342" t="str">
            <v>8273</v>
          </cell>
          <cell r="D342" t="str">
            <v>0002113024704</v>
          </cell>
          <cell r="E342" t="str">
            <v>101497</v>
          </cell>
          <cell r="F342" t="str">
            <v>24704A</v>
          </cell>
          <cell r="G342" t="str">
            <v>B24704A</v>
          </cell>
          <cell r="H342" t="str">
            <v>509796</v>
          </cell>
          <cell r="I342">
            <v>1</v>
          </cell>
          <cell r="J342">
            <v>8</v>
          </cell>
        </row>
        <row r="343">
          <cell r="A343" t="str">
            <v>0008051222031-P01</v>
          </cell>
          <cell r="B343" t="str">
            <v>01</v>
          </cell>
          <cell r="C343" t="str">
            <v>8273</v>
          </cell>
          <cell r="D343" t="str">
            <v>0008051222031</v>
          </cell>
          <cell r="E343" t="str">
            <v>101500</v>
          </cell>
          <cell r="F343" t="str">
            <v>22031A</v>
          </cell>
          <cell r="G343" t="str">
            <v>B22031A</v>
          </cell>
          <cell r="H343" t="str">
            <v>300328</v>
          </cell>
          <cell r="I343">
            <v>1</v>
          </cell>
          <cell r="J343">
            <v>0.5827</v>
          </cell>
        </row>
        <row r="344">
          <cell r="A344" t="str">
            <v>0008051222031-P02</v>
          </cell>
          <cell r="B344" t="str">
            <v>02</v>
          </cell>
          <cell r="C344" t="str">
            <v>8273</v>
          </cell>
          <cell r="D344" t="str">
            <v>0008051222031</v>
          </cell>
          <cell r="E344" t="str">
            <v>101500</v>
          </cell>
          <cell r="F344" t="str">
            <v>22031A</v>
          </cell>
          <cell r="G344" t="str">
            <v>B22031A</v>
          </cell>
          <cell r="H344" t="str">
            <v>500470</v>
          </cell>
          <cell r="I344">
            <v>1</v>
          </cell>
          <cell r="J344">
            <v>8</v>
          </cell>
        </row>
        <row r="345">
          <cell r="A345" t="str">
            <v>0008051222031-P03</v>
          </cell>
          <cell r="B345" t="str">
            <v>03</v>
          </cell>
          <cell r="C345" t="str">
            <v>8273</v>
          </cell>
          <cell r="D345" t="str">
            <v>0008051222031</v>
          </cell>
          <cell r="E345" t="str">
            <v>101500</v>
          </cell>
          <cell r="F345" t="str">
            <v>22031A</v>
          </cell>
          <cell r="G345" t="str">
            <v>B22031A</v>
          </cell>
          <cell r="H345" t="str">
            <v>500566</v>
          </cell>
          <cell r="I345">
            <v>1</v>
          </cell>
          <cell r="J345">
            <v>8</v>
          </cell>
        </row>
        <row r="346">
          <cell r="A346" t="str">
            <v>0008051222031-P04</v>
          </cell>
          <cell r="B346" t="str">
            <v>04</v>
          </cell>
          <cell r="C346" t="str">
            <v>8273</v>
          </cell>
          <cell r="D346" t="str">
            <v>0008051222031</v>
          </cell>
          <cell r="E346" t="str">
            <v>101500</v>
          </cell>
          <cell r="F346" t="str">
            <v>22031A</v>
          </cell>
          <cell r="G346" t="str">
            <v>B22031A</v>
          </cell>
          <cell r="H346" t="str">
            <v>500619</v>
          </cell>
          <cell r="I346">
            <v>1</v>
          </cell>
          <cell r="J346">
            <v>9.4999999999999998E-3</v>
          </cell>
        </row>
        <row r="347">
          <cell r="A347" t="str">
            <v>0008051222031-P05</v>
          </cell>
          <cell r="B347" t="str">
            <v>05</v>
          </cell>
          <cell r="C347" t="str">
            <v>8273</v>
          </cell>
          <cell r="D347" t="str">
            <v>0008051222031</v>
          </cell>
          <cell r="E347" t="str">
            <v>101500</v>
          </cell>
          <cell r="F347" t="str">
            <v>22031A</v>
          </cell>
          <cell r="G347" t="str">
            <v>B22031A</v>
          </cell>
          <cell r="H347" t="str">
            <v>500671</v>
          </cell>
          <cell r="I347">
            <v>1</v>
          </cell>
          <cell r="J347">
            <v>8</v>
          </cell>
        </row>
        <row r="348">
          <cell r="A348" t="str">
            <v>0008051222031-P06</v>
          </cell>
          <cell r="B348" t="str">
            <v>06</v>
          </cell>
          <cell r="C348" t="str">
            <v>8273</v>
          </cell>
          <cell r="D348" t="str">
            <v>0008051222031</v>
          </cell>
          <cell r="E348" t="str">
            <v>101500</v>
          </cell>
          <cell r="F348" t="str">
            <v>22031A</v>
          </cell>
          <cell r="G348" t="str">
            <v>B22031A</v>
          </cell>
          <cell r="H348" t="str">
            <v>500683</v>
          </cell>
          <cell r="I348">
            <v>1</v>
          </cell>
          <cell r="J348">
            <v>1</v>
          </cell>
        </row>
        <row r="349">
          <cell r="A349" t="str">
            <v>0008051222031-P07</v>
          </cell>
          <cell r="B349" t="str">
            <v>07</v>
          </cell>
          <cell r="C349" t="str">
            <v>8273</v>
          </cell>
          <cell r="D349" t="str">
            <v>0008051222031</v>
          </cell>
          <cell r="E349" t="str">
            <v>101500</v>
          </cell>
          <cell r="F349" t="str">
            <v>22031A</v>
          </cell>
          <cell r="G349" t="str">
            <v>B22031A</v>
          </cell>
          <cell r="H349" t="str">
            <v>503686</v>
          </cell>
          <cell r="I349">
            <v>1</v>
          </cell>
          <cell r="J349">
            <v>1.1999999999999999E-3</v>
          </cell>
        </row>
        <row r="350">
          <cell r="A350" t="str">
            <v>0008051222031-P08</v>
          </cell>
          <cell r="B350" t="str">
            <v>08</v>
          </cell>
          <cell r="C350" t="str">
            <v>8273</v>
          </cell>
          <cell r="D350" t="str">
            <v>0008051222031</v>
          </cell>
          <cell r="E350" t="str">
            <v>101500</v>
          </cell>
          <cell r="F350" t="str">
            <v>22031A</v>
          </cell>
          <cell r="G350" t="str">
            <v>B22031A</v>
          </cell>
          <cell r="H350" t="str">
            <v>507543</v>
          </cell>
          <cell r="I350">
            <v>1</v>
          </cell>
          <cell r="J350">
            <v>8</v>
          </cell>
        </row>
        <row r="351">
          <cell r="A351" t="str">
            <v>0008051222031-P09</v>
          </cell>
          <cell r="B351" t="str">
            <v>09</v>
          </cell>
          <cell r="C351" t="str">
            <v>8273</v>
          </cell>
          <cell r="D351" t="str">
            <v>0008051222031</v>
          </cell>
          <cell r="E351" t="str">
            <v>101500</v>
          </cell>
          <cell r="F351" t="str">
            <v>22031A</v>
          </cell>
          <cell r="G351" t="str">
            <v>B22031A</v>
          </cell>
          <cell r="H351" t="str">
            <v>510759</v>
          </cell>
          <cell r="I351">
            <v>1</v>
          </cell>
          <cell r="J351">
            <v>5.8999999999999999E-3</v>
          </cell>
        </row>
        <row r="352">
          <cell r="A352" t="str">
            <v>0002113024511-P01</v>
          </cell>
          <cell r="B352" t="str">
            <v>01</v>
          </cell>
          <cell r="C352" t="str">
            <v>8273</v>
          </cell>
          <cell r="D352" t="str">
            <v>0002113024511</v>
          </cell>
          <cell r="E352" t="str">
            <v>101500</v>
          </cell>
          <cell r="F352" t="str">
            <v>24511A</v>
          </cell>
          <cell r="G352" t="str">
            <v>B24511A</v>
          </cell>
          <cell r="H352" t="str">
            <v>300328</v>
          </cell>
          <cell r="I352">
            <v>1</v>
          </cell>
          <cell r="J352">
            <v>0.41039999999999999</v>
          </cell>
        </row>
        <row r="353">
          <cell r="A353" t="str">
            <v>0002113024511-P02</v>
          </cell>
          <cell r="B353" t="str">
            <v>02</v>
          </cell>
          <cell r="C353" t="str">
            <v>8273</v>
          </cell>
          <cell r="D353" t="str">
            <v>0002113024511</v>
          </cell>
          <cell r="E353" t="str">
            <v>101500</v>
          </cell>
          <cell r="F353" t="str">
            <v>24511A</v>
          </cell>
          <cell r="G353" t="str">
            <v>B24511A</v>
          </cell>
          <cell r="H353" t="str">
            <v>500619</v>
          </cell>
          <cell r="I353">
            <v>1</v>
          </cell>
          <cell r="J353">
            <v>4.3E-3</v>
          </cell>
        </row>
        <row r="354">
          <cell r="A354" t="str">
            <v>0002113024511-P03</v>
          </cell>
          <cell r="B354" t="str">
            <v>03</v>
          </cell>
          <cell r="C354" t="str">
            <v>8273</v>
          </cell>
          <cell r="D354" t="str">
            <v>0002113024511</v>
          </cell>
          <cell r="E354" t="str">
            <v>101500</v>
          </cell>
          <cell r="F354" t="str">
            <v>24511A</v>
          </cell>
          <cell r="G354" t="str">
            <v>B24511A</v>
          </cell>
          <cell r="H354" t="str">
            <v>500658</v>
          </cell>
          <cell r="I354">
            <v>1</v>
          </cell>
          <cell r="J354">
            <v>4</v>
          </cell>
        </row>
        <row r="355">
          <cell r="A355" t="str">
            <v>0002113024511-P04</v>
          </cell>
          <cell r="B355" t="str">
            <v>04</v>
          </cell>
          <cell r="C355" t="str">
            <v>8273</v>
          </cell>
          <cell r="D355" t="str">
            <v>0002113024511</v>
          </cell>
          <cell r="E355" t="str">
            <v>101500</v>
          </cell>
          <cell r="F355" t="str">
            <v>24511A</v>
          </cell>
          <cell r="G355" t="str">
            <v>B24511A</v>
          </cell>
          <cell r="H355" t="str">
            <v>508761</v>
          </cell>
          <cell r="I355">
            <v>1</v>
          </cell>
          <cell r="J355">
            <v>24</v>
          </cell>
        </row>
        <row r="356">
          <cell r="A356" t="str">
            <v>0002113024511-P05</v>
          </cell>
          <cell r="B356" t="str">
            <v>05</v>
          </cell>
          <cell r="C356" t="str">
            <v>8273</v>
          </cell>
          <cell r="D356" t="str">
            <v>0002113024511</v>
          </cell>
          <cell r="E356" t="str">
            <v>101500</v>
          </cell>
          <cell r="F356" t="str">
            <v>24511A</v>
          </cell>
          <cell r="G356" t="str">
            <v>B24511A</v>
          </cell>
          <cell r="H356" t="str">
            <v>509927</v>
          </cell>
          <cell r="I356">
            <v>1</v>
          </cell>
          <cell r="J356">
            <v>1</v>
          </cell>
        </row>
        <row r="357">
          <cell r="A357" t="str">
            <v>0002113024511-P06</v>
          </cell>
          <cell r="B357" t="str">
            <v>06</v>
          </cell>
          <cell r="C357" t="str">
            <v>8273</v>
          </cell>
          <cell r="D357" t="str">
            <v>0002113024511</v>
          </cell>
          <cell r="E357" t="str">
            <v>101500</v>
          </cell>
          <cell r="F357" t="str">
            <v>24511A</v>
          </cell>
          <cell r="G357" t="str">
            <v>B24511A</v>
          </cell>
          <cell r="H357" t="str">
            <v>509934</v>
          </cell>
          <cell r="I357">
            <v>1</v>
          </cell>
          <cell r="J357">
            <v>24</v>
          </cell>
        </row>
        <row r="358">
          <cell r="A358" t="str">
            <v>0002113024511-P07</v>
          </cell>
          <cell r="B358" t="str">
            <v>07</v>
          </cell>
          <cell r="C358" t="str">
            <v>8273</v>
          </cell>
          <cell r="D358" t="str">
            <v>0002113024511</v>
          </cell>
          <cell r="E358" t="str">
            <v>101500</v>
          </cell>
          <cell r="F358" t="str">
            <v>24511A</v>
          </cell>
          <cell r="G358" t="str">
            <v>B24511A</v>
          </cell>
          <cell r="H358" t="str">
            <v>510759</v>
          </cell>
          <cell r="I358">
            <v>1</v>
          </cell>
          <cell r="J358">
            <v>2.5000000000000001E-3</v>
          </cell>
        </row>
        <row r="359">
          <cell r="A359" t="str">
            <v>0002113024677-P01</v>
          </cell>
          <cell r="B359" t="str">
            <v>01</v>
          </cell>
          <cell r="C359" t="str">
            <v>8273</v>
          </cell>
          <cell r="D359" t="str">
            <v>0002113024677</v>
          </cell>
          <cell r="E359" t="str">
            <v>101500</v>
          </cell>
          <cell r="F359" t="str">
            <v>24677A</v>
          </cell>
          <cell r="G359" t="str">
            <v>B24677A</v>
          </cell>
          <cell r="H359" t="str">
            <v>300328</v>
          </cell>
          <cell r="I359">
            <v>1</v>
          </cell>
          <cell r="J359">
            <v>0.5827</v>
          </cell>
        </row>
        <row r="360">
          <cell r="A360" t="str">
            <v>0002113024677-P02</v>
          </cell>
          <cell r="B360" t="str">
            <v>02</v>
          </cell>
          <cell r="C360" t="str">
            <v>8273</v>
          </cell>
          <cell r="D360" t="str">
            <v>0002113024677</v>
          </cell>
          <cell r="E360" t="str">
            <v>101500</v>
          </cell>
          <cell r="F360" t="str">
            <v>24677A</v>
          </cell>
          <cell r="G360" t="str">
            <v>B24677A</v>
          </cell>
          <cell r="H360" t="str">
            <v>500470</v>
          </cell>
          <cell r="I360">
            <v>1</v>
          </cell>
          <cell r="J360">
            <v>8</v>
          </cell>
        </row>
        <row r="361">
          <cell r="A361" t="str">
            <v>0002113024677-P03</v>
          </cell>
          <cell r="B361" t="str">
            <v>03</v>
          </cell>
          <cell r="C361" t="str">
            <v>8273</v>
          </cell>
          <cell r="D361" t="str">
            <v>0002113024677</v>
          </cell>
          <cell r="E361" t="str">
            <v>101500</v>
          </cell>
          <cell r="F361" t="str">
            <v>24677A</v>
          </cell>
          <cell r="G361" t="str">
            <v>B24677A</v>
          </cell>
          <cell r="H361" t="str">
            <v>500576</v>
          </cell>
          <cell r="I361">
            <v>1</v>
          </cell>
          <cell r="J361">
            <v>8</v>
          </cell>
        </row>
        <row r="362">
          <cell r="A362" t="str">
            <v>0002113024677-P04</v>
          </cell>
          <cell r="B362" t="str">
            <v>04</v>
          </cell>
          <cell r="C362" t="str">
            <v>8273</v>
          </cell>
          <cell r="D362" t="str">
            <v>0002113024677</v>
          </cell>
          <cell r="E362" t="str">
            <v>101500</v>
          </cell>
          <cell r="F362" t="str">
            <v>24677A</v>
          </cell>
          <cell r="G362" t="str">
            <v>B24677A</v>
          </cell>
          <cell r="H362" t="str">
            <v>500619</v>
          </cell>
          <cell r="I362">
            <v>1</v>
          </cell>
          <cell r="J362">
            <v>9.4999999999999998E-3</v>
          </cell>
        </row>
        <row r="363">
          <cell r="A363" t="str">
            <v>0002113024677-P05</v>
          </cell>
          <cell r="B363" t="str">
            <v>05</v>
          </cell>
          <cell r="C363" t="str">
            <v>8273</v>
          </cell>
          <cell r="D363" t="str">
            <v>0002113024677</v>
          </cell>
          <cell r="E363" t="str">
            <v>101500</v>
          </cell>
          <cell r="F363" t="str">
            <v>24677A</v>
          </cell>
          <cell r="G363" t="str">
            <v>B24677A</v>
          </cell>
          <cell r="H363" t="str">
            <v>500671</v>
          </cell>
          <cell r="I363">
            <v>1</v>
          </cell>
          <cell r="J363">
            <v>8</v>
          </cell>
        </row>
        <row r="364">
          <cell r="A364" t="str">
            <v>0002113024677-P06</v>
          </cell>
          <cell r="B364" t="str">
            <v>06</v>
          </cell>
          <cell r="C364" t="str">
            <v>8273</v>
          </cell>
          <cell r="D364" t="str">
            <v>0002113024677</v>
          </cell>
          <cell r="E364" t="str">
            <v>101500</v>
          </cell>
          <cell r="F364" t="str">
            <v>24677A</v>
          </cell>
          <cell r="G364" t="str">
            <v>B24677A</v>
          </cell>
          <cell r="H364" t="str">
            <v>503686</v>
          </cell>
          <cell r="I364">
            <v>1</v>
          </cell>
          <cell r="J364">
            <v>1.1999999999999999E-3</v>
          </cell>
        </row>
        <row r="365">
          <cell r="A365" t="str">
            <v>0002113024677-P07</v>
          </cell>
          <cell r="B365" t="str">
            <v>07</v>
          </cell>
          <cell r="C365" t="str">
            <v>8273</v>
          </cell>
          <cell r="D365" t="str">
            <v>0002113024677</v>
          </cell>
          <cell r="E365" t="str">
            <v>101500</v>
          </cell>
          <cell r="F365" t="str">
            <v>24677A</v>
          </cell>
          <cell r="G365" t="str">
            <v>B24677A</v>
          </cell>
          <cell r="H365" t="str">
            <v>507543</v>
          </cell>
          <cell r="I365">
            <v>1</v>
          </cell>
          <cell r="J365">
            <v>8</v>
          </cell>
        </row>
        <row r="366">
          <cell r="A366" t="str">
            <v>0002113024677-P08</v>
          </cell>
          <cell r="B366" t="str">
            <v>08</v>
          </cell>
          <cell r="C366" t="str">
            <v>8273</v>
          </cell>
          <cell r="D366" t="str">
            <v>0002113024677</v>
          </cell>
          <cell r="E366" t="str">
            <v>101500</v>
          </cell>
          <cell r="F366" t="str">
            <v>24677A</v>
          </cell>
          <cell r="G366" t="str">
            <v>B24677A</v>
          </cell>
          <cell r="H366" t="str">
            <v>509789</v>
          </cell>
          <cell r="I366">
            <v>1</v>
          </cell>
          <cell r="J366">
            <v>8</v>
          </cell>
        </row>
        <row r="367">
          <cell r="A367" t="str">
            <v>0002113024781-P01</v>
          </cell>
          <cell r="B367" t="str">
            <v>01</v>
          </cell>
          <cell r="C367" t="str">
            <v>8273</v>
          </cell>
          <cell r="D367" t="str">
            <v>0002113024781</v>
          </cell>
          <cell r="E367" t="str">
            <v>101500</v>
          </cell>
          <cell r="F367" t="str">
            <v>24781A</v>
          </cell>
          <cell r="G367" t="str">
            <v>B24781A</v>
          </cell>
          <cell r="H367" t="str">
            <v>504132</v>
          </cell>
          <cell r="I367">
            <v>1</v>
          </cell>
          <cell r="J367">
            <v>0</v>
          </cell>
        </row>
        <row r="368">
          <cell r="A368" t="str">
            <v>0002113025170-P01</v>
          </cell>
          <cell r="B368" t="str">
            <v>01</v>
          </cell>
          <cell r="C368" t="str">
            <v>8273</v>
          </cell>
          <cell r="D368" t="str">
            <v>0002113025170</v>
          </cell>
          <cell r="E368" t="str">
            <v>101500</v>
          </cell>
          <cell r="F368" t="str">
            <v>25170A</v>
          </cell>
          <cell r="G368" t="str">
            <v>B25170A</v>
          </cell>
          <cell r="H368" t="str">
            <v>300328</v>
          </cell>
          <cell r="I368">
            <v>1</v>
          </cell>
          <cell r="J368">
            <v>0.20499999999999999</v>
          </cell>
        </row>
        <row r="369">
          <cell r="A369" t="str">
            <v>0002113025170-P02</v>
          </cell>
          <cell r="B369" t="str">
            <v>02</v>
          </cell>
          <cell r="C369" t="str">
            <v>8273</v>
          </cell>
          <cell r="D369" t="str">
            <v>0002113025170</v>
          </cell>
          <cell r="E369" t="str">
            <v>101500</v>
          </cell>
          <cell r="F369" t="str">
            <v>25170A</v>
          </cell>
          <cell r="G369" t="str">
            <v>B25170A</v>
          </cell>
          <cell r="H369" t="str">
            <v>500619</v>
          </cell>
          <cell r="I369">
            <v>1</v>
          </cell>
          <cell r="J369">
            <v>3.04E-2</v>
          </cell>
        </row>
        <row r="370">
          <cell r="A370" t="str">
            <v>0002113025170-P03</v>
          </cell>
          <cell r="B370" t="str">
            <v>03</v>
          </cell>
          <cell r="C370" t="str">
            <v>8273</v>
          </cell>
          <cell r="D370" t="str">
            <v>0002113025170</v>
          </cell>
          <cell r="E370" t="str">
            <v>101500</v>
          </cell>
          <cell r="F370" t="str">
            <v>25170A</v>
          </cell>
          <cell r="G370" t="str">
            <v>B25170A</v>
          </cell>
          <cell r="H370" t="str">
            <v>505486</v>
          </cell>
          <cell r="I370">
            <v>1</v>
          </cell>
          <cell r="J370">
            <v>1E-3</v>
          </cell>
        </row>
        <row r="371">
          <cell r="A371" t="str">
            <v>0002113025170-P04</v>
          </cell>
          <cell r="B371" t="str">
            <v>04</v>
          </cell>
          <cell r="C371" t="str">
            <v>8273</v>
          </cell>
          <cell r="D371" t="str">
            <v>0002113025170</v>
          </cell>
          <cell r="E371" t="str">
            <v>101500</v>
          </cell>
          <cell r="F371" t="str">
            <v>25170A</v>
          </cell>
          <cell r="G371" t="str">
            <v>B25170A</v>
          </cell>
          <cell r="H371" t="str">
            <v>508761</v>
          </cell>
          <cell r="I371">
            <v>1</v>
          </cell>
          <cell r="J371">
            <v>12</v>
          </cell>
        </row>
        <row r="372">
          <cell r="A372" t="str">
            <v>0002113025170-P05</v>
          </cell>
          <cell r="B372" t="str">
            <v>05</v>
          </cell>
          <cell r="C372" t="str">
            <v>8273</v>
          </cell>
          <cell r="D372" t="str">
            <v>0002113025170</v>
          </cell>
          <cell r="E372" t="str">
            <v>101500</v>
          </cell>
          <cell r="F372" t="str">
            <v>25170A</v>
          </cell>
          <cell r="G372" t="str">
            <v>B25170A</v>
          </cell>
          <cell r="H372" t="str">
            <v>509934</v>
          </cell>
          <cell r="I372">
            <v>1</v>
          </cell>
          <cell r="J372">
            <v>12</v>
          </cell>
        </row>
        <row r="373">
          <cell r="A373" t="str">
            <v>0002113025170-P06</v>
          </cell>
          <cell r="B373" t="str">
            <v>06</v>
          </cell>
          <cell r="C373" t="str">
            <v>8273</v>
          </cell>
          <cell r="D373" t="str">
            <v>0002113025170</v>
          </cell>
          <cell r="E373" t="str">
            <v>101500</v>
          </cell>
          <cell r="F373" t="str">
            <v>25170A</v>
          </cell>
          <cell r="G373" t="str">
            <v>B25170A</v>
          </cell>
          <cell r="H373" t="str">
            <v>510519</v>
          </cell>
          <cell r="I373">
            <v>1</v>
          </cell>
          <cell r="J373">
            <v>1</v>
          </cell>
        </row>
        <row r="374">
          <cell r="A374" t="str">
            <v>0002113025170-P07</v>
          </cell>
          <cell r="B374" t="str">
            <v>07</v>
          </cell>
          <cell r="C374" t="str">
            <v>8273</v>
          </cell>
          <cell r="D374" t="str">
            <v>0002113025170</v>
          </cell>
          <cell r="E374" t="str">
            <v>101500</v>
          </cell>
          <cell r="F374" t="str">
            <v>25170A</v>
          </cell>
          <cell r="G374" t="str">
            <v>B25170A</v>
          </cell>
          <cell r="H374" t="str">
            <v>510759</v>
          </cell>
          <cell r="I374">
            <v>1</v>
          </cell>
          <cell r="J374">
            <v>1E-3</v>
          </cell>
        </row>
        <row r="375">
          <cell r="A375" t="str">
            <v>0002113025180-P01</v>
          </cell>
          <cell r="B375" t="str">
            <v>01</v>
          </cell>
          <cell r="C375" t="str">
            <v>8273</v>
          </cell>
          <cell r="D375" t="str">
            <v>0002113025180</v>
          </cell>
          <cell r="E375" t="str">
            <v>101500</v>
          </cell>
          <cell r="F375" t="str">
            <v>25180A</v>
          </cell>
          <cell r="G375" t="str">
            <v>B25180A</v>
          </cell>
          <cell r="H375" t="str">
            <v>300328</v>
          </cell>
          <cell r="I375">
            <v>1</v>
          </cell>
          <cell r="J375">
            <v>0.41039999999999999</v>
          </cell>
        </row>
        <row r="376">
          <cell r="A376" t="str">
            <v>0002113025180-P02</v>
          </cell>
          <cell r="B376" t="str">
            <v>02</v>
          </cell>
          <cell r="C376" t="str">
            <v>8273</v>
          </cell>
          <cell r="D376" t="str">
            <v>0002113025180</v>
          </cell>
          <cell r="E376" t="str">
            <v>101500</v>
          </cell>
          <cell r="F376" t="str">
            <v>25180A</v>
          </cell>
          <cell r="G376" t="str">
            <v>B25180A</v>
          </cell>
          <cell r="H376" t="str">
            <v>500619</v>
          </cell>
          <cell r="I376">
            <v>1</v>
          </cell>
          <cell r="J376">
            <v>6.0699999999999997E-2</v>
          </cell>
        </row>
        <row r="377">
          <cell r="A377" t="str">
            <v>0002113025180-P03</v>
          </cell>
          <cell r="B377" t="str">
            <v>03</v>
          </cell>
          <cell r="C377" t="str">
            <v>8273</v>
          </cell>
          <cell r="D377" t="str">
            <v>0002113025180</v>
          </cell>
          <cell r="E377" t="str">
            <v>101500</v>
          </cell>
          <cell r="F377" t="str">
            <v>25180A</v>
          </cell>
          <cell r="G377" t="str">
            <v>B25180A</v>
          </cell>
          <cell r="H377" t="str">
            <v>505486</v>
          </cell>
          <cell r="I377">
            <v>1</v>
          </cell>
          <cell r="J377">
            <v>1.5E-3</v>
          </cell>
        </row>
        <row r="378">
          <cell r="A378" t="str">
            <v>0002113025180-P04</v>
          </cell>
          <cell r="B378" t="str">
            <v>04</v>
          </cell>
          <cell r="C378" t="str">
            <v>8273</v>
          </cell>
          <cell r="D378" t="str">
            <v>0002113025180</v>
          </cell>
          <cell r="E378" t="str">
            <v>101500</v>
          </cell>
          <cell r="F378" t="str">
            <v>25180A</v>
          </cell>
          <cell r="G378" t="str">
            <v>B25180A</v>
          </cell>
          <cell r="H378" t="str">
            <v>508761</v>
          </cell>
          <cell r="I378">
            <v>1</v>
          </cell>
          <cell r="J378">
            <v>24</v>
          </cell>
        </row>
        <row r="379">
          <cell r="A379" t="str">
            <v>0002113025180-P05</v>
          </cell>
          <cell r="B379" t="str">
            <v>05</v>
          </cell>
          <cell r="C379" t="str">
            <v>8273</v>
          </cell>
          <cell r="D379" t="str">
            <v>0002113025180</v>
          </cell>
          <cell r="E379" t="str">
            <v>101500</v>
          </cell>
          <cell r="F379" t="str">
            <v>25180A</v>
          </cell>
          <cell r="G379" t="str">
            <v>B25180A</v>
          </cell>
          <cell r="H379" t="str">
            <v>509927</v>
          </cell>
          <cell r="I379">
            <v>1</v>
          </cell>
          <cell r="J379">
            <v>1</v>
          </cell>
        </row>
        <row r="380">
          <cell r="A380" t="str">
            <v>0002113025180-P06</v>
          </cell>
          <cell r="B380" t="str">
            <v>06</v>
          </cell>
          <cell r="C380" t="str">
            <v>8273</v>
          </cell>
          <cell r="D380" t="str">
            <v>0002113025180</v>
          </cell>
          <cell r="E380" t="str">
            <v>101500</v>
          </cell>
          <cell r="F380" t="str">
            <v>25180A</v>
          </cell>
          <cell r="G380" t="str">
            <v>B25180A</v>
          </cell>
          <cell r="H380" t="str">
            <v>509934</v>
          </cell>
          <cell r="I380">
            <v>1</v>
          </cell>
          <cell r="J380">
            <v>24</v>
          </cell>
        </row>
        <row r="381">
          <cell r="A381" t="str">
            <v>0002113025180-P07</v>
          </cell>
          <cell r="B381" t="str">
            <v>07</v>
          </cell>
          <cell r="C381" t="str">
            <v>8273</v>
          </cell>
          <cell r="D381" t="str">
            <v>0002113025180</v>
          </cell>
          <cell r="E381" t="str">
            <v>101500</v>
          </cell>
          <cell r="F381" t="str">
            <v>25180A</v>
          </cell>
          <cell r="G381" t="str">
            <v>B25180A</v>
          </cell>
          <cell r="H381" t="str">
            <v>510519</v>
          </cell>
          <cell r="I381">
            <v>1</v>
          </cell>
          <cell r="J381">
            <v>2</v>
          </cell>
        </row>
        <row r="382">
          <cell r="A382" t="str">
            <v>0002113025180-P08</v>
          </cell>
          <cell r="B382" t="str">
            <v>08</v>
          </cell>
          <cell r="C382" t="str">
            <v>8273</v>
          </cell>
          <cell r="D382" t="str">
            <v>0002113025180</v>
          </cell>
          <cell r="E382" t="str">
            <v>101500</v>
          </cell>
          <cell r="F382" t="str">
            <v>25180A</v>
          </cell>
          <cell r="G382" t="str">
            <v>B25180A</v>
          </cell>
          <cell r="H382" t="str">
            <v>510759</v>
          </cell>
          <cell r="I382">
            <v>1</v>
          </cell>
          <cell r="J382">
            <v>1.5E-3</v>
          </cell>
        </row>
        <row r="383">
          <cell r="A383" t="str">
            <v>0002113024503-P01</v>
          </cell>
          <cell r="B383" t="str">
            <v>01</v>
          </cell>
          <cell r="C383" t="str">
            <v>8273</v>
          </cell>
          <cell r="D383" t="str">
            <v>0002113024503</v>
          </cell>
          <cell r="E383" t="str">
            <v>101502</v>
          </cell>
          <cell r="F383" t="str">
            <v>24503A</v>
          </cell>
          <cell r="G383" t="str">
            <v>B24503A</v>
          </cell>
          <cell r="H383" t="str">
            <v>504132</v>
          </cell>
          <cell r="I383">
            <v>1</v>
          </cell>
          <cell r="J383">
            <v>0</v>
          </cell>
        </row>
        <row r="384">
          <cell r="A384" t="str">
            <v>0002113024505-P01</v>
          </cell>
          <cell r="B384" t="str">
            <v>01</v>
          </cell>
          <cell r="C384" t="str">
            <v>8273</v>
          </cell>
          <cell r="D384" t="str">
            <v>0002113024505</v>
          </cell>
          <cell r="E384" t="str">
            <v>101503</v>
          </cell>
          <cell r="F384" t="str">
            <v>24505A</v>
          </cell>
          <cell r="G384" t="str">
            <v>B24505A</v>
          </cell>
          <cell r="H384" t="str">
            <v>300328</v>
          </cell>
          <cell r="I384">
            <v>1</v>
          </cell>
          <cell r="J384">
            <v>0.41039999999999999</v>
          </cell>
        </row>
        <row r="385">
          <cell r="A385" t="str">
            <v>0002113024505-P02</v>
          </cell>
          <cell r="B385" t="str">
            <v>02</v>
          </cell>
          <cell r="C385" t="str">
            <v>8273</v>
          </cell>
          <cell r="D385" t="str">
            <v>0002113024505</v>
          </cell>
          <cell r="E385" t="str">
            <v>101503</v>
          </cell>
          <cell r="F385" t="str">
            <v>24505A</v>
          </cell>
          <cell r="G385" t="str">
            <v>B24505A</v>
          </cell>
          <cell r="H385" t="str">
            <v>500619</v>
          </cell>
          <cell r="I385">
            <v>1</v>
          </cell>
          <cell r="J385">
            <v>4.3E-3</v>
          </cell>
        </row>
        <row r="386">
          <cell r="A386" t="str">
            <v>0002113024505-P03</v>
          </cell>
          <cell r="B386" t="str">
            <v>03</v>
          </cell>
          <cell r="C386" t="str">
            <v>8273</v>
          </cell>
          <cell r="D386" t="str">
            <v>0002113024505</v>
          </cell>
          <cell r="E386" t="str">
            <v>101503</v>
          </cell>
          <cell r="F386" t="str">
            <v>24505A</v>
          </cell>
          <cell r="G386" t="str">
            <v>B24505A</v>
          </cell>
          <cell r="H386" t="str">
            <v>500658</v>
          </cell>
          <cell r="I386">
            <v>1</v>
          </cell>
          <cell r="J386">
            <v>4</v>
          </cell>
        </row>
        <row r="387">
          <cell r="A387" t="str">
            <v>0002113024505-P04</v>
          </cell>
          <cell r="B387" t="str">
            <v>04</v>
          </cell>
          <cell r="C387" t="str">
            <v>8273</v>
          </cell>
          <cell r="D387" t="str">
            <v>0002113024505</v>
          </cell>
          <cell r="E387" t="str">
            <v>101503</v>
          </cell>
          <cell r="F387" t="str">
            <v>24505A</v>
          </cell>
          <cell r="G387" t="str">
            <v>B24505A</v>
          </cell>
          <cell r="H387" t="str">
            <v>508761</v>
          </cell>
          <cell r="I387">
            <v>1</v>
          </cell>
          <cell r="J387">
            <v>24</v>
          </cell>
        </row>
        <row r="388">
          <cell r="A388" t="str">
            <v>0002113024505-P05</v>
          </cell>
          <cell r="B388" t="str">
            <v>05</v>
          </cell>
          <cell r="C388" t="str">
            <v>8273</v>
          </cell>
          <cell r="D388" t="str">
            <v>0002113024505</v>
          </cell>
          <cell r="E388" t="str">
            <v>101503</v>
          </cell>
          <cell r="F388" t="str">
            <v>24505A</v>
          </cell>
          <cell r="G388" t="str">
            <v>B24505A</v>
          </cell>
          <cell r="H388" t="str">
            <v>509927</v>
          </cell>
          <cell r="I388">
            <v>1</v>
          </cell>
          <cell r="J388">
            <v>1</v>
          </cell>
        </row>
        <row r="389">
          <cell r="A389" t="str">
            <v>0002113024505-P06</v>
          </cell>
          <cell r="B389" t="str">
            <v>06</v>
          </cell>
          <cell r="C389" t="str">
            <v>8273</v>
          </cell>
          <cell r="D389" t="str">
            <v>0002113024505</v>
          </cell>
          <cell r="E389" t="str">
            <v>101503</v>
          </cell>
          <cell r="F389" t="str">
            <v>24505A</v>
          </cell>
          <cell r="G389" t="str">
            <v>B24505A</v>
          </cell>
          <cell r="H389" t="str">
            <v>509931</v>
          </cell>
          <cell r="I389">
            <v>1</v>
          </cell>
          <cell r="J389">
            <v>24</v>
          </cell>
        </row>
        <row r="390">
          <cell r="A390" t="str">
            <v>0002113024505-P07</v>
          </cell>
          <cell r="B390" t="str">
            <v>07</v>
          </cell>
          <cell r="C390" t="str">
            <v>8273</v>
          </cell>
          <cell r="D390" t="str">
            <v>0002113024505</v>
          </cell>
          <cell r="E390" t="str">
            <v>101503</v>
          </cell>
          <cell r="F390" t="str">
            <v>24505A</v>
          </cell>
          <cell r="G390" t="str">
            <v>B24505A</v>
          </cell>
          <cell r="H390" t="str">
            <v>510759</v>
          </cell>
          <cell r="I390">
            <v>1</v>
          </cell>
          <cell r="J390">
            <v>2.5000000000000001E-3</v>
          </cell>
        </row>
        <row r="391">
          <cell r="A391" t="str">
            <v>0002113025202-P01</v>
          </cell>
          <cell r="B391" t="str">
            <v>01</v>
          </cell>
          <cell r="C391" t="str">
            <v>8273</v>
          </cell>
          <cell r="D391" t="str">
            <v>0002113025202</v>
          </cell>
          <cell r="E391" t="str">
            <v>101503</v>
          </cell>
          <cell r="F391" t="str">
            <v>25202A</v>
          </cell>
          <cell r="G391" t="str">
            <v>B25202A</v>
          </cell>
          <cell r="H391" t="str">
            <v>300328</v>
          </cell>
          <cell r="I391">
            <v>1</v>
          </cell>
          <cell r="J391">
            <v>0.21</v>
          </cell>
        </row>
        <row r="392">
          <cell r="A392" t="str">
            <v>0002113025202-P02</v>
          </cell>
          <cell r="B392" t="str">
            <v>02</v>
          </cell>
          <cell r="C392" t="str">
            <v>8273</v>
          </cell>
          <cell r="D392" t="str">
            <v>0002113025202</v>
          </cell>
          <cell r="E392" t="str">
            <v>101503</v>
          </cell>
          <cell r="F392" t="str">
            <v>25202A</v>
          </cell>
          <cell r="G392" t="str">
            <v>B25202A</v>
          </cell>
          <cell r="H392" t="str">
            <v>500619</v>
          </cell>
          <cell r="I392">
            <v>1</v>
          </cell>
          <cell r="J392">
            <v>6.1000000000000004E-3</v>
          </cell>
        </row>
        <row r="393">
          <cell r="A393" t="str">
            <v>0002113025202-P03</v>
          </cell>
          <cell r="B393" t="str">
            <v>03</v>
          </cell>
          <cell r="C393" t="str">
            <v>8273</v>
          </cell>
          <cell r="D393" t="str">
            <v>0002113025202</v>
          </cell>
          <cell r="E393" t="str">
            <v>101503</v>
          </cell>
          <cell r="F393" t="str">
            <v>25202A</v>
          </cell>
          <cell r="G393" t="str">
            <v>B25202A</v>
          </cell>
          <cell r="H393" t="str">
            <v>505486</v>
          </cell>
          <cell r="I393">
            <v>1</v>
          </cell>
          <cell r="J393">
            <v>2E-3</v>
          </cell>
        </row>
        <row r="394">
          <cell r="A394" t="str">
            <v>0002113025202-P04</v>
          </cell>
          <cell r="B394" t="str">
            <v>04</v>
          </cell>
          <cell r="C394" t="str">
            <v>8273</v>
          </cell>
          <cell r="D394" t="str">
            <v>0002113025202</v>
          </cell>
          <cell r="E394" t="str">
            <v>101503</v>
          </cell>
          <cell r="F394" t="str">
            <v>25202A</v>
          </cell>
          <cell r="G394" t="str">
            <v>B25202A</v>
          </cell>
          <cell r="H394" t="str">
            <v>508761</v>
          </cell>
          <cell r="I394">
            <v>1</v>
          </cell>
          <cell r="J394">
            <v>12</v>
          </cell>
        </row>
        <row r="395">
          <cell r="A395" t="str">
            <v>0002113025202-P05</v>
          </cell>
          <cell r="B395" t="str">
            <v>05</v>
          </cell>
          <cell r="C395" t="str">
            <v>8273</v>
          </cell>
          <cell r="D395" t="str">
            <v>0002113025202</v>
          </cell>
          <cell r="E395" t="str">
            <v>101503</v>
          </cell>
          <cell r="F395" t="str">
            <v>25202A</v>
          </cell>
          <cell r="G395" t="str">
            <v>B25202A</v>
          </cell>
          <cell r="H395" t="str">
            <v>509931</v>
          </cell>
          <cell r="I395">
            <v>1</v>
          </cell>
          <cell r="J395">
            <v>12</v>
          </cell>
        </row>
        <row r="396">
          <cell r="A396" t="str">
            <v>0002113025202-P06</v>
          </cell>
          <cell r="B396" t="str">
            <v>06</v>
          </cell>
          <cell r="C396" t="str">
            <v>8273</v>
          </cell>
          <cell r="D396" t="str">
            <v>0002113025202</v>
          </cell>
          <cell r="E396" t="str">
            <v>101503</v>
          </cell>
          <cell r="F396" t="str">
            <v>25202A</v>
          </cell>
          <cell r="G396" t="str">
            <v>B25202A</v>
          </cell>
          <cell r="H396" t="str">
            <v>510764</v>
          </cell>
          <cell r="I396">
            <v>1</v>
          </cell>
          <cell r="J396">
            <v>1</v>
          </cell>
        </row>
        <row r="397">
          <cell r="A397" t="str">
            <v>0002113025205-P01</v>
          </cell>
          <cell r="B397" t="str">
            <v>01</v>
          </cell>
          <cell r="C397" t="str">
            <v>8273</v>
          </cell>
          <cell r="D397" t="str">
            <v>0002113025205</v>
          </cell>
          <cell r="E397" t="str">
            <v>101503</v>
          </cell>
          <cell r="F397" t="str">
            <v>25205A</v>
          </cell>
          <cell r="G397" t="str">
            <v>B25205A</v>
          </cell>
          <cell r="H397" t="str">
            <v>300328</v>
          </cell>
          <cell r="I397">
            <v>1</v>
          </cell>
          <cell r="J397">
            <v>0.41</v>
          </cell>
        </row>
        <row r="398">
          <cell r="A398" t="str">
            <v>0002113025205-P02</v>
          </cell>
          <cell r="B398" t="str">
            <v>02</v>
          </cell>
          <cell r="C398" t="str">
            <v>8273</v>
          </cell>
          <cell r="D398" t="str">
            <v>0002113025205</v>
          </cell>
          <cell r="E398" t="str">
            <v>101503</v>
          </cell>
          <cell r="F398" t="str">
            <v>25205A</v>
          </cell>
          <cell r="G398" t="str">
            <v>B25205A</v>
          </cell>
          <cell r="H398" t="str">
            <v>500619</v>
          </cell>
          <cell r="I398">
            <v>1</v>
          </cell>
          <cell r="J398">
            <v>6.1000000000000004E-3</v>
          </cell>
        </row>
        <row r="399">
          <cell r="A399" t="str">
            <v>0002113025205-P03</v>
          </cell>
          <cell r="B399" t="str">
            <v>03</v>
          </cell>
          <cell r="C399" t="str">
            <v>8273</v>
          </cell>
          <cell r="D399" t="str">
            <v>0002113025205</v>
          </cell>
          <cell r="E399" t="str">
            <v>101503</v>
          </cell>
          <cell r="F399" t="str">
            <v>25205A</v>
          </cell>
          <cell r="G399" t="str">
            <v>B25205A</v>
          </cell>
          <cell r="H399" t="str">
            <v>505486</v>
          </cell>
          <cell r="I399">
            <v>1</v>
          </cell>
          <cell r="J399">
            <v>1.5E-3</v>
          </cell>
        </row>
        <row r="400">
          <cell r="A400" t="str">
            <v>0002113025205-P04</v>
          </cell>
          <cell r="B400" t="str">
            <v>04</v>
          </cell>
          <cell r="C400" t="str">
            <v>8273</v>
          </cell>
          <cell r="D400" t="str">
            <v>0002113025205</v>
          </cell>
          <cell r="E400" t="str">
            <v>101503</v>
          </cell>
          <cell r="F400" t="str">
            <v>25205A</v>
          </cell>
          <cell r="G400" t="str">
            <v>B25205A</v>
          </cell>
          <cell r="H400" t="str">
            <v>508761</v>
          </cell>
          <cell r="I400">
            <v>1</v>
          </cell>
          <cell r="J400">
            <v>24</v>
          </cell>
        </row>
        <row r="401">
          <cell r="A401" t="str">
            <v>0002113025205-P05</v>
          </cell>
          <cell r="B401" t="str">
            <v>05</v>
          </cell>
          <cell r="C401" t="str">
            <v>8273</v>
          </cell>
          <cell r="D401" t="str">
            <v>0002113025205</v>
          </cell>
          <cell r="E401" t="str">
            <v>101503</v>
          </cell>
          <cell r="F401" t="str">
            <v>25205A</v>
          </cell>
          <cell r="G401" t="str">
            <v>B25205A</v>
          </cell>
          <cell r="H401" t="str">
            <v>509927</v>
          </cell>
          <cell r="I401">
            <v>1</v>
          </cell>
          <cell r="J401">
            <v>1</v>
          </cell>
        </row>
        <row r="402">
          <cell r="A402" t="str">
            <v>0002113025205-P06</v>
          </cell>
          <cell r="B402" t="str">
            <v>06</v>
          </cell>
          <cell r="C402" t="str">
            <v>8273</v>
          </cell>
          <cell r="D402" t="str">
            <v>0002113025205</v>
          </cell>
          <cell r="E402" t="str">
            <v>101503</v>
          </cell>
          <cell r="F402" t="str">
            <v>25205A</v>
          </cell>
          <cell r="G402" t="str">
            <v>B25205A</v>
          </cell>
          <cell r="H402" t="str">
            <v>509931</v>
          </cell>
          <cell r="I402">
            <v>1</v>
          </cell>
          <cell r="J402">
            <v>24</v>
          </cell>
        </row>
        <row r="403">
          <cell r="A403" t="str">
            <v>0002113025205-P07</v>
          </cell>
          <cell r="B403" t="str">
            <v>07</v>
          </cell>
          <cell r="C403" t="str">
            <v>8273</v>
          </cell>
          <cell r="D403" t="str">
            <v>0002113025205</v>
          </cell>
          <cell r="E403" t="str">
            <v>101503</v>
          </cell>
          <cell r="F403" t="str">
            <v>25205A</v>
          </cell>
          <cell r="G403" t="str">
            <v>B25205A</v>
          </cell>
          <cell r="H403" t="str">
            <v>510759</v>
          </cell>
          <cell r="I403">
            <v>1</v>
          </cell>
          <cell r="J403">
            <v>1.5E-3</v>
          </cell>
        </row>
        <row r="404">
          <cell r="A404" t="str">
            <v>0002113025205-P08</v>
          </cell>
          <cell r="B404" t="str">
            <v>08</v>
          </cell>
          <cell r="C404" t="str">
            <v>8273</v>
          </cell>
          <cell r="D404" t="str">
            <v>0002113025205</v>
          </cell>
          <cell r="E404" t="str">
            <v>101503</v>
          </cell>
          <cell r="F404" t="str">
            <v>25205A</v>
          </cell>
          <cell r="G404" t="str">
            <v>B25205A</v>
          </cell>
          <cell r="H404" t="str">
            <v>510764</v>
          </cell>
          <cell r="I404">
            <v>1</v>
          </cell>
          <cell r="J404">
            <v>2</v>
          </cell>
        </row>
        <row r="405">
          <cell r="A405" t="str">
            <v>0007675009139-P01</v>
          </cell>
          <cell r="B405" t="str">
            <v>01</v>
          </cell>
          <cell r="C405" t="str">
            <v>8273</v>
          </cell>
          <cell r="D405" t="str">
            <v>0007675009139</v>
          </cell>
          <cell r="E405" t="str">
            <v>101510</v>
          </cell>
          <cell r="F405" t="str">
            <v>09139B</v>
          </cell>
          <cell r="G405" t="str">
            <v>B09139B</v>
          </cell>
          <cell r="H405" t="str">
            <v>300328</v>
          </cell>
          <cell r="I405">
            <v>1</v>
          </cell>
          <cell r="J405">
            <v>0.5827</v>
          </cell>
        </row>
        <row r="406">
          <cell r="A406" t="str">
            <v>0007675009139-P02</v>
          </cell>
          <cell r="B406" t="str">
            <v>02</v>
          </cell>
          <cell r="C406" t="str">
            <v>8273</v>
          </cell>
          <cell r="D406" t="str">
            <v>0007675009139</v>
          </cell>
          <cell r="E406" t="str">
            <v>101510</v>
          </cell>
          <cell r="F406" t="str">
            <v>09139B</v>
          </cell>
          <cell r="G406" t="str">
            <v>B09139B</v>
          </cell>
          <cell r="H406" t="str">
            <v>500470</v>
          </cell>
          <cell r="I406">
            <v>1</v>
          </cell>
          <cell r="J406">
            <v>8</v>
          </cell>
        </row>
        <row r="407">
          <cell r="A407" t="str">
            <v>0007675009139-P03</v>
          </cell>
          <cell r="B407" t="str">
            <v>03</v>
          </cell>
          <cell r="C407" t="str">
            <v>8273</v>
          </cell>
          <cell r="D407" t="str">
            <v>0007675009139</v>
          </cell>
          <cell r="E407" t="str">
            <v>101510</v>
          </cell>
          <cell r="F407" t="str">
            <v>09139B</v>
          </cell>
          <cell r="G407" t="str">
            <v>B09139B</v>
          </cell>
          <cell r="H407" t="str">
            <v>500619</v>
          </cell>
          <cell r="I407">
            <v>1</v>
          </cell>
          <cell r="J407">
            <v>9.4999999999999998E-3</v>
          </cell>
        </row>
        <row r="408">
          <cell r="A408" t="str">
            <v>0007675009139-P04</v>
          </cell>
          <cell r="B408" t="str">
            <v>04</v>
          </cell>
          <cell r="C408" t="str">
            <v>8273</v>
          </cell>
          <cell r="D408" t="str">
            <v>0007675009139</v>
          </cell>
          <cell r="E408" t="str">
            <v>101510</v>
          </cell>
          <cell r="F408" t="str">
            <v>09139B</v>
          </cell>
          <cell r="G408" t="str">
            <v>B09139B</v>
          </cell>
          <cell r="H408" t="str">
            <v>500671</v>
          </cell>
          <cell r="I408">
            <v>1</v>
          </cell>
          <cell r="J408">
            <v>8</v>
          </cell>
        </row>
        <row r="409">
          <cell r="A409" t="str">
            <v>0007675009139-P05</v>
          </cell>
          <cell r="B409" t="str">
            <v>05</v>
          </cell>
          <cell r="C409" t="str">
            <v>8273</v>
          </cell>
          <cell r="D409" t="str">
            <v>0007675009139</v>
          </cell>
          <cell r="E409" t="str">
            <v>101510</v>
          </cell>
          <cell r="F409" t="str">
            <v>09139B</v>
          </cell>
          <cell r="G409" t="str">
            <v>B09139B</v>
          </cell>
          <cell r="H409" t="str">
            <v>503686</v>
          </cell>
          <cell r="I409">
            <v>1</v>
          </cell>
          <cell r="J409">
            <v>1.1999999999999999E-3</v>
          </cell>
        </row>
        <row r="410">
          <cell r="A410" t="str">
            <v>0007675009139-P06</v>
          </cell>
          <cell r="B410" t="str">
            <v>06</v>
          </cell>
          <cell r="C410" t="str">
            <v>8273</v>
          </cell>
          <cell r="D410" t="str">
            <v>0007675009139</v>
          </cell>
          <cell r="E410" t="str">
            <v>101510</v>
          </cell>
          <cell r="F410" t="str">
            <v>09139B</v>
          </cell>
          <cell r="G410" t="str">
            <v>B09139B</v>
          </cell>
          <cell r="H410" t="str">
            <v>506687</v>
          </cell>
          <cell r="I410">
            <v>1</v>
          </cell>
          <cell r="J410">
            <v>8</v>
          </cell>
        </row>
        <row r="411">
          <cell r="A411" t="str">
            <v>0007675009139-P07</v>
          </cell>
          <cell r="B411" t="str">
            <v>07</v>
          </cell>
          <cell r="C411" t="str">
            <v>8273</v>
          </cell>
          <cell r="D411" t="str">
            <v>0007675009139</v>
          </cell>
          <cell r="E411" t="str">
            <v>101510</v>
          </cell>
          <cell r="F411" t="str">
            <v>09139B</v>
          </cell>
          <cell r="G411" t="str">
            <v>B09139B</v>
          </cell>
          <cell r="H411" t="str">
            <v>507543</v>
          </cell>
          <cell r="I411">
            <v>1</v>
          </cell>
          <cell r="J411">
            <v>8</v>
          </cell>
        </row>
        <row r="412">
          <cell r="A412" t="str">
            <v>0007675009139-P08</v>
          </cell>
          <cell r="B412" t="str">
            <v>08</v>
          </cell>
          <cell r="C412" t="str">
            <v>8273</v>
          </cell>
          <cell r="D412" t="str">
            <v>0007675009139</v>
          </cell>
          <cell r="E412" t="str">
            <v>101510</v>
          </cell>
          <cell r="F412" t="str">
            <v>09139B</v>
          </cell>
          <cell r="G412" t="str">
            <v>B09139B</v>
          </cell>
          <cell r="H412" t="str">
            <v>510759</v>
          </cell>
          <cell r="I412">
            <v>1</v>
          </cell>
          <cell r="J412">
            <v>5.8999999999999999E-3</v>
          </cell>
        </row>
        <row r="413">
          <cell r="A413" t="str">
            <v>0007675009191-P01</v>
          </cell>
          <cell r="B413" t="str">
            <v>01</v>
          </cell>
          <cell r="C413" t="str">
            <v>8273</v>
          </cell>
          <cell r="D413" t="str">
            <v>0007675009191</v>
          </cell>
          <cell r="E413" t="str">
            <v>101510</v>
          </cell>
          <cell r="F413" t="str">
            <v>09191B</v>
          </cell>
          <cell r="G413" t="str">
            <v>B09191B</v>
          </cell>
          <cell r="H413" t="str">
            <v>300328</v>
          </cell>
          <cell r="I413">
            <v>1</v>
          </cell>
          <cell r="J413">
            <v>0.41039999999999999</v>
          </cell>
        </row>
        <row r="414">
          <cell r="A414" t="str">
            <v>0007675009191-P02</v>
          </cell>
          <cell r="B414" t="str">
            <v>02</v>
          </cell>
          <cell r="C414" t="str">
            <v>8273</v>
          </cell>
          <cell r="D414" t="str">
            <v>0007675009191</v>
          </cell>
          <cell r="E414" t="str">
            <v>101510</v>
          </cell>
          <cell r="F414" t="str">
            <v>09191B</v>
          </cell>
          <cell r="G414" t="str">
            <v>B09191B</v>
          </cell>
          <cell r="H414" t="str">
            <v>500462</v>
          </cell>
          <cell r="I414">
            <v>1</v>
          </cell>
          <cell r="J414">
            <v>4.8000000000000001E-2</v>
          </cell>
        </row>
        <row r="415">
          <cell r="A415" t="str">
            <v>0007675009191-P03</v>
          </cell>
          <cell r="B415" t="str">
            <v>03</v>
          </cell>
          <cell r="C415" t="str">
            <v>8273</v>
          </cell>
          <cell r="D415" t="str">
            <v>0007675009191</v>
          </cell>
          <cell r="E415" t="str">
            <v>101510</v>
          </cell>
          <cell r="F415" t="str">
            <v>09191B</v>
          </cell>
          <cell r="G415" t="str">
            <v>B09191B</v>
          </cell>
          <cell r="H415" t="str">
            <v>500524</v>
          </cell>
          <cell r="I415">
            <v>1</v>
          </cell>
          <cell r="J415">
            <v>24</v>
          </cell>
        </row>
        <row r="416">
          <cell r="A416" t="str">
            <v>0007675009191-P04</v>
          </cell>
          <cell r="B416" t="str">
            <v>04</v>
          </cell>
          <cell r="C416" t="str">
            <v>8273</v>
          </cell>
          <cell r="D416" t="str">
            <v>0007675009191</v>
          </cell>
          <cell r="E416" t="str">
            <v>101510</v>
          </cell>
          <cell r="F416" t="str">
            <v>09191B</v>
          </cell>
          <cell r="G416" t="str">
            <v>B09191B</v>
          </cell>
          <cell r="H416" t="str">
            <v>500619</v>
          </cell>
          <cell r="I416">
            <v>1</v>
          </cell>
          <cell r="J416">
            <v>4.3E-3</v>
          </cell>
        </row>
        <row r="417">
          <cell r="A417" t="str">
            <v>0007675009191-P05</v>
          </cell>
          <cell r="B417" t="str">
            <v>05</v>
          </cell>
          <cell r="C417" t="str">
            <v>8273</v>
          </cell>
          <cell r="D417" t="str">
            <v>0007675009191</v>
          </cell>
          <cell r="E417" t="str">
            <v>101510</v>
          </cell>
          <cell r="F417" t="str">
            <v>09191B</v>
          </cell>
          <cell r="G417" t="str">
            <v>B09191B</v>
          </cell>
          <cell r="H417" t="str">
            <v>500658</v>
          </cell>
          <cell r="I417">
            <v>1</v>
          </cell>
          <cell r="J417">
            <v>4</v>
          </cell>
        </row>
        <row r="418">
          <cell r="A418" t="str">
            <v>0007675009191-P06</v>
          </cell>
          <cell r="B418" t="str">
            <v>06</v>
          </cell>
          <cell r="C418" t="str">
            <v>8273</v>
          </cell>
          <cell r="D418" t="str">
            <v>0007675009191</v>
          </cell>
          <cell r="E418" t="str">
            <v>101510</v>
          </cell>
          <cell r="F418" t="str">
            <v>09191B</v>
          </cell>
          <cell r="G418" t="str">
            <v>B09191B</v>
          </cell>
          <cell r="H418" t="str">
            <v>500665</v>
          </cell>
          <cell r="I418">
            <v>1</v>
          </cell>
          <cell r="J418">
            <v>1</v>
          </cell>
        </row>
        <row r="419">
          <cell r="A419" t="str">
            <v>0007675009191-P07</v>
          </cell>
          <cell r="B419" t="str">
            <v>07</v>
          </cell>
          <cell r="C419" t="str">
            <v>8273</v>
          </cell>
          <cell r="D419" t="str">
            <v>0007675009191</v>
          </cell>
          <cell r="E419" t="str">
            <v>101510</v>
          </cell>
          <cell r="F419" t="str">
            <v>09191B</v>
          </cell>
          <cell r="G419" t="str">
            <v>B09191B</v>
          </cell>
          <cell r="H419" t="str">
            <v>508761</v>
          </cell>
          <cell r="I419">
            <v>1</v>
          </cell>
          <cell r="J419">
            <v>24</v>
          </cell>
        </row>
        <row r="420">
          <cell r="A420" t="str">
            <v>0007675009191-P08</v>
          </cell>
          <cell r="B420" t="str">
            <v>08</v>
          </cell>
          <cell r="C420" t="str">
            <v>8273</v>
          </cell>
          <cell r="D420" t="str">
            <v>0007675009191</v>
          </cell>
          <cell r="E420" t="str">
            <v>101510</v>
          </cell>
          <cell r="F420" t="str">
            <v>09191B</v>
          </cell>
          <cell r="G420" t="str">
            <v>B09191B</v>
          </cell>
          <cell r="H420" t="str">
            <v>510759</v>
          </cell>
          <cell r="I420">
            <v>1</v>
          </cell>
          <cell r="J420">
            <v>2.5000000000000001E-3</v>
          </cell>
        </row>
        <row r="421">
          <cell r="A421" t="str">
            <v>0004138042551-P01</v>
          </cell>
          <cell r="B421" t="str">
            <v>01</v>
          </cell>
          <cell r="C421" t="str">
            <v>8273</v>
          </cell>
          <cell r="D421" t="str">
            <v>0004138042551</v>
          </cell>
          <cell r="E421" t="str">
            <v>101510</v>
          </cell>
          <cell r="F421" t="str">
            <v>42551B</v>
          </cell>
          <cell r="G421" t="str">
            <v>B42551B</v>
          </cell>
          <cell r="H421" t="str">
            <v>300328</v>
          </cell>
          <cell r="I421">
            <v>1</v>
          </cell>
          <cell r="J421">
            <v>0.41039999999999999</v>
          </cell>
        </row>
        <row r="422">
          <cell r="A422" t="str">
            <v>0004138042551-P02</v>
          </cell>
          <cell r="B422" t="str">
            <v>02</v>
          </cell>
          <cell r="C422" t="str">
            <v>8273</v>
          </cell>
          <cell r="D422" t="str">
            <v>0004138042551</v>
          </cell>
          <cell r="E422" t="str">
            <v>101510</v>
          </cell>
          <cell r="F422" t="str">
            <v>42551B</v>
          </cell>
          <cell r="G422" t="str">
            <v>B42551B</v>
          </cell>
          <cell r="H422" t="str">
            <v>500462</v>
          </cell>
          <cell r="I422">
            <v>1</v>
          </cell>
          <cell r="J422">
            <v>4.8000000000000001E-2</v>
          </cell>
        </row>
        <row r="423">
          <cell r="A423" t="str">
            <v>0004138042551-P03</v>
          </cell>
          <cell r="B423" t="str">
            <v>03</v>
          </cell>
          <cell r="C423" t="str">
            <v>8273</v>
          </cell>
          <cell r="D423" t="str">
            <v>0004138042551</v>
          </cell>
          <cell r="E423" t="str">
            <v>101510</v>
          </cell>
          <cell r="F423" t="str">
            <v>42551B</v>
          </cell>
          <cell r="G423" t="str">
            <v>B42551B</v>
          </cell>
          <cell r="H423" t="str">
            <v>500619</v>
          </cell>
          <cell r="I423">
            <v>1</v>
          </cell>
          <cell r="J423">
            <v>4.3E-3</v>
          </cell>
        </row>
        <row r="424">
          <cell r="A424" t="str">
            <v>0004138042551-P04</v>
          </cell>
          <cell r="B424" t="str">
            <v>04</v>
          </cell>
          <cell r="C424" t="str">
            <v>8273</v>
          </cell>
          <cell r="D424" t="str">
            <v>0004138042551</v>
          </cell>
          <cell r="E424" t="str">
            <v>101510</v>
          </cell>
          <cell r="F424" t="str">
            <v>42551B</v>
          </cell>
          <cell r="G424" t="str">
            <v>B42551B</v>
          </cell>
          <cell r="H424" t="str">
            <v>500665</v>
          </cell>
          <cell r="I424">
            <v>1</v>
          </cell>
          <cell r="J424">
            <v>1</v>
          </cell>
        </row>
        <row r="425">
          <cell r="A425" t="str">
            <v>0004138042551-P05</v>
          </cell>
          <cell r="B425" t="str">
            <v>05</v>
          </cell>
          <cell r="C425" t="str">
            <v>8273</v>
          </cell>
          <cell r="D425" t="str">
            <v>0004138042551</v>
          </cell>
          <cell r="E425" t="str">
            <v>101510</v>
          </cell>
          <cell r="F425" t="str">
            <v>42551B</v>
          </cell>
          <cell r="G425" t="str">
            <v>B42551B</v>
          </cell>
          <cell r="H425" t="str">
            <v>501977</v>
          </cell>
          <cell r="I425">
            <v>1</v>
          </cell>
          <cell r="J425">
            <v>2</v>
          </cell>
        </row>
        <row r="426">
          <cell r="A426" t="str">
            <v>0004138042551-P06</v>
          </cell>
          <cell r="B426" t="str">
            <v>06</v>
          </cell>
          <cell r="C426" t="str">
            <v>8273</v>
          </cell>
          <cell r="D426" t="str">
            <v>0004138042551</v>
          </cell>
          <cell r="E426" t="str">
            <v>101510</v>
          </cell>
          <cell r="F426" t="str">
            <v>42551B</v>
          </cell>
          <cell r="G426" t="str">
            <v>B42551B</v>
          </cell>
          <cell r="H426" t="str">
            <v>501983</v>
          </cell>
          <cell r="I426">
            <v>1</v>
          </cell>
          <cell r="J426">
            <v>24</v>
          </cell>
        </row>
        <row r="427">
          <cell r="A427" t="str">
            <v>0004138042551-P07</v>
          </cell>
          <cell r="B427" t="str">
            <v>07</v>
          </cell>
          <cell r="C427" t="str">
            <v>8273</v>
          </cell>
          <cell r="D427" t="str">
            <v>0004138042551</v>
          </cell>
          <cell r="E427" t="str">
            <v>101510</v>
          </cell>
          <cell r="F427" t="str">
            <v>42551B</v>
          </cell>
          <cell r="G427" t="str">
            <v>B42551B</v>
          </cell>
          <cell r="H427" t="str">
            <v>505486</v>
          </cell>
          <cell r="I427">
            <v>1</v>
          </cell>
          <cell r="J427">
            <v>2.2000000000000001E-3</v>
          </cell>
        </row>
        <row r="428">
          <cell r="A428" t="str">
            <v>0004138042551-P08</v>
          </cell>
          <cell r="B428" t="str">
            <v>08</v>
          </cell>
          <cell r="C428" t="str">
            <v>8273</v>
          </cell>
          <cell r="D428" t="str">
            <v>0004138042551</v>
          </cell>
          <cell r="E428" t="str">
            <v>101510</v>
          </cell>
          <cell r="F428" t="str">
            <v>42551B</v>
          </cell>
          <cell r="G428" t="str">
            <v>B42551B</v>
          </cell>
          <cell r="H428" t="str">
            <v>508761</v>
          </cell>
          <cell r="I428">
            <v>1</v>
          </cell>
          <cell r="J428">
            <v>24</v>
          </cell>
        </row>
        <row r="429">
          <cell r="A429" t="str">
            <v>0004138042551-P09</v>
          </cell>
          <cell r="B429" t="str">
            <v>09</v>
          </cell>
          <cell r="C429" t="str">
            <v>8273</v>
          </cell>
          <cell r="D429" t="str">
            <v>0004138042551</v>
          </cell>
          <cell r="E429" t="str">
            <v>101510</v>
          </cell>
          <cell r="F429" t="str">
            <v>42551B</v>
          </cell>
          <cell r="G429" t="str">
            <v>B42551B</v>
          </cell>
          <cell r="H429" t="str">
            <v>510759</v>
          </cell>
          <cell r="I429">
            <v>1</v>
          </cell>
          <cell r="J429">
            <v>2.2000000000000001E-3</v>
          </cell>
        </row>
        <row r="430">
          <cell r="A430" t="str">
            <v>0004138042751-P01</v>
          </cell>
          <cell r="B430" t="str">
            <v>01</v>
          </cell>
          <cell r="C430" t="str">
            <v>8273</v>
          </cell>
          <cell r="D430" t="str">
            <v>0004138042751</v>
          </cell>
          <cell r="E430" t="str">
            <v>101510</v>
          </cell>
          <cell r="F430" t="str">
            <v>42751B</v>
          </cell>
          <cell r="G430" t="str">
            <v>B42751B</v>
          </cell>
          <cell r="H430" t="str">
            <v>300328</v>
          </cell>
          <cell r="I430">
            <v>1</v>
          </cell>
          <cell r="J430">
            <v>0.5827</v>
          </cell>
        </row>
        <row r="431">
          <cell r="A431" t="str">
            <v>0004138042751-P02</v>
          </cell>
          <cell r="B431" t="str">
            <v>02</v>
          </cell>
          <cell r="C431" t="str">
            <v>8273</v>
          </cell>
          <cell r="D431" t="str">
            <v>0004138042751</v>
          </cell>
          <cell r="E431" t="str">
            <v>101510</v>
          </cell>
          <cell r="F431" t="str">
            <v>42751B</v>
          </cell>
          <cell r="G431" t="str">
            <v>B42751B</v>
          </cell>
          <cell r="H431" t="str">
            <v>500577</v>
          </cell>
          <cell r="I431">
            <v>1</v>
          </cell>
          <cell r="J431">
            <v>6</v>
          </cell>
        </row>
        <row r="432">
          <cell r="A432" t="str">
            <v>0004138042751-P03</v>
          </cell>
          <cell r="B432" t="str">
            <v>03</v>
          </cell>
          <cell r="C432" t="str">
            <v>8273</v>
          </cell>
          <cell r="D432" t="str">
            <v>0004138042751</v>
          </cell>
          <cell r="E432" t="str">
            <v>101510</v>
          </cell>
          <cell r="F432" t="str">
            <v>42751B</v>
          </cell>
          <cell r="G432" t="str">
            <v>B42751B</v>
          </cell>
          <cell r="H432" t="str">
            <v>500619</v>
          </cell>
          <cell r="I432">
            <v>1</v>
          </cell>
          <cell r="J432">
            <v>9.4999999999999998E-3</v>
          </cell>
        </row>
        <row r="433">
          <cell r="A433" t="str">
            <v>0004138042751-P04</v>
          </cell>
          <cell r="B433" t="str">
            <v>04</v>
          </cell>
          <cell r="C433" t="str">
            <v>8273</v>
          </cell>
          <cell r="D433" t="str">
            <v>0004138042751</v>
          </cell>
          <cell r="E433" t="str">
            <v>101510</v>
          </cell>
          <cell r="F433" t="str">
            <v>42751B</v>
          </cell>
          <cell r="G433" t="str">
            <v>B42751B</v>
          </cell>
          <cell r="H433" t="str">
            <v>500635</v>
          </cell>
          <cell r="I433">
            <v>1</v>
          </cell>
          <cell r="J433">
            <v>1</v>
          </cell>
        </row>
        <row r="434">
          <cell r="A434" t="str">
            <v>0004138042751-P05</v>
          </cell>
          <cell r="B434" t="str">
            <v>05</v>
          </cell>
          <cell r="C434" t="str">
            <v>8273</v>
          </cell>
          <cell r="D434" t="str">
            <v>0004138042751</v>
          </cell>
          <cell r="E434" t="str">
            <v>101510</v>
          </cell>
          <cell r="F434" t="str">
            <v>42751B</v>
          </cell>
          <cell r="G434" t="str">
            <v>B42751B</v>
          </cell>
          <cell r="H434" t="str">
            <v>500684</v>
          </cell>
          <cell r="I434">
            <v>1</v>
          </cell>
          <cell r="J434">
            <v>6</v>
          </cell>
        </row>
        <row r="435">
          <cell r="A435" t="str">
            <v>0004138042751-P06</v>
          </cell>
          <cell r="B435" t="str">
            <v>06</v>
          </cell>
          <cell r="C435" t="str">
            <v>8273</v>
          </cell>
          <cell r="D435" t="str">
            <v>0004138042751</v>
          </cell>
          <cell r="E435" t="str">
            <v>101510</v>
          </cell>
          <cell r="F435" t="str">
            <v>42751B</v>
          </cell>
          <cell r="G435" t="str">
            <v>B42751B</v>
          </cell>
          <cell r="H435" t="str">
            <v>501183</v>
          </cell>
          <cell r="I435">
            <v>1</v>
          </cell>
          <cell r="J435">
            <v>6</v>
          </cell>
        </row>
        <row r="436">
          <cell r="A436" t="str">
            <v>0004138042751-P07</v>
          </cell>
          <cell r="B436" t="str">
            <v>07</v>
          </cell>
          <cell r="C436" t="str">
            <v>8273</v>
          </cell>
          <cell r="D436" t="str">
            <v>0004138042751</v>
          </cell>
          <cell r="E436" t="str">
            <v>101510</v>
          </cell>
          <cell r="F436" t="str">
            <v>42751B</v>
          </cell>
          <cell r="G436" t="str">
            <v>B42751B</v>
          </cell>
          <cell r="H436" t="str">
            <v>502011</v>
          </cell>
          <cell r="I436">
            <v>1</v>
          </cell>
          <cell r="J436">
            <v>6</v>
          </cell>
        </row>
        <row r="437">
          <cell r="A437" t="str">
            <v>0004138042751-P08</v>
          </cell>
          <cell r="B437" t="str">
            <v>08</v>
          </cell>
          <cell r="C437" t="str">
            <v>8273</v>
          </cell>
          <cell r="D437" t="str">
            <v>0004138042751</v>
          </cell>
          <cell r="E437" t="str">
            <v>101510</v>
          </cell>
          <cell r="F437" t="str">
            <v>42751B</v>
          </cell>
          <cell r="G437" t="str">
            <v>B42751B</v>
          </cell>
          <cell r="H437" t="str">
            <v>503686</v>
          </cell>
          <cell r="I437">
            <v>1</v>
          </cell>
          <cell r="J437">
            <v>1.1999999999999999E-3</v>
          </cell>
        </row>
        <row r="438">
          <cell r="A438" t="str">
            <v>0004138042751-P09</v>
          </cell>
          <cell r="B438" t="str">
            <v>09</v>
          </cell>
          <cell r="C438" t="str">
            <v>8273</v>
          </cell>
          <cell r="D438" t="str">
            <v>0004138042751</v>
          </cell>
          <cell r="E438" t="str">
            <v>101510</v>
          </cell>
          <cell r="F438" t="str">
            <v>42751B</v>
          </cell>
          <cell r="G438" t="str">
            <v>B42751B</v>
          </cell>
          <cell r="H438" t="str">
            <v>510759</v>
          </cell>
          <cell r="I438">
            <v>1</v>
          </cell>
          <cell r="J438">
            <v>5.8999999999999999E-3</v>
          </cell>
        </row>
        <row r="439">
          <cell r="A439" t="str">
            <v>0004138042762-P01</v>
          </cell>
          <cell r="B439" t="str">
            <v>01</v>
          </cell>
          <cell r="C439" t="str">
            <v>8273</v>
          </cell>
          <cell r="D439" t="str">
            <v>0004138042762</v>
          </cell>
          <cell r="E439" t="str">
            <v>101510</v>
          </cell>
          <cell r="F439" t="str">
            <v>42762A</v>
          </cell>
          <cell r="G439" t="str">
            <v>B42762A</v>
          </cell>
          <cell r="H439" t="str">
            <v>300328</v>
          </cell>
          <cell r="I439">
            <v>1</v>
          </cell>
          <cell r="J439">
            <v>23.308</v>
          </cell>
        </row>
        <row r="440">
          <cell r="A440" t="str">
            <v>0004138042762-P02</v>
          </cell>
          <cell r="B440" t="str">
            <v>02</v>
          </cell>
          <cell r="C440" t="str">
            <v>8273</v>
          </cell>
          <cell r="D440" t="str">
            <v>0004138042762</v>
          </cell>
          <cell r="E440" t="str">
            <v>101510</v>
          </cell>
          <cell r="F440" t="str">
            <v>42762A</v>
          </cell>
          <cell r="G440" t="str">
            <v>B42762A</v>
          </cell>
          <cell r="H440" t="str">
            <v>500577</v>
          </cell>
          <cell r="I440">
            <v>1</v>
          </cell>
          <cell r="J440">
            <v>240</v>
          </cell>
        </row>
        <row r="441">
          <cell r="A441" t="str">
            <v>0004138042762-P03</v>
          </cell>
          <cell r="B441" t="str">
            <v>03</v>
          </cell>
          <cell r="C441" t="str">
            <v>8273</v>
          </cell>
          <cell r="D441" t="str">
            <v>0004138042762</v>
          </cell>
          <cell r="E441" t="str">
            <v>101510</v>
          </cell>
          <cell r="F441" t="str">
            <v>42762A</v>
          </cell>
          <cell r="G441" t="str">
            <v>B42762A</v>
          </cell>
          <cell r="H441" t="str">
            <v>500619</v>
          </cell>
          <cell r="I441">
            <v>1</v>
          </cell>
          <cell r="J441">
            <v>0.38</v>
          </cell>
        </row>
        <row r="442">
          <cell r="A442" t="str">
            <v>0004138042762-P04</v>
          </cell>
          <cell r="B442" t="str">
            <v>04</v>
          </cell>
          <cell r="C442" t="str">
            <v>8273</v>
          </cell>
          <cell r="D442" t="str">
            <v>0004138042762</v>
          </cell>
          <cell r="E442" t="str">
            <v>101510</v>
          </cell>
          <cell r="F442" t="str">
            <v>42762A</v>
          </cell>
          <cell r="G442" t="str">
            <v>B42762A</v>
          </cell>
          <cell r="H442" t="str">
            <v>500635</v>
          </cell>
          <cell r="I442">
            <v>1</v>
          </cell>
          <cell r="J442">
            <v>40</v>
          </cell>
        </row>
        <row r="443">
          <cell r="A443" t="str">
            <v>0004138042762-P05</v>
          </cell>
          <cell r="B443" t="str">
            <v>05</v>
          </cell>
          <cell r="C443" t="str">
            <v>8273</v>
          </cell>
          <cell r="D443" t="str">
            <v>0004138042762</v>
          </cell>
          <cell r="E443" t="str">
            <v>101510</v>
          </cell>
          <cell r="F443" t="str">
            <v>42762A</v>
          </cell>
          <cell r="G443" t="str">
            <v>B42762A</v>
          </cell>
          <cell r="H443" t="str">
            <v>500684</v>
          </cell>
          <cell r="I443">
            <v>1</v>
          </cell>
          <cell r="J443">
            <v>240</v>
          </cell>
        </row>
        <row r="444">
          <cell r="A444" t="str">
            <v>0004138042762-P06</v>
          </cell>
          <cell r="B444" t="str">
            <v>06</v>
          </cell>
          <cell r="C444" t="str">
            <v>8273</v>
          </cell>
          <cell r="D444" t="str">
            <v>0004138042762</v>
          </cell>
          <cell r="E444" t="str">
            <v>101510</v>
          </cell>
          <cell r="F444" t="str">
            <v>42762A</v>
          </cell>
          <cell r="G444" t="str">
            <v>B42762A</v>
          </cell>
          <cell r="H444" t="str">
            <v>501183</v>
          </cell>
          <cell r="I444">
            <v>1</v>
          </cell>
          <cell r="J444">
            <v>240</v>
          </cell>
        </row>
        <row r="445">
          <cell r="A445" t="str">
            <v>0004138042762-P07</v>
          </cell>
          <cell r="B445" t="str">
            <v>07</v>
          </cell>
          <cell r="C445" t="str">
            <v>8273</v>
          </cell>
          <cell r="D445" t="str">
            <v>0004138042762</v>
          </cell>
          <cell r="E445" t="str">
            <v>101510</v>
          </cell>
          <cell r="F445" t="str">
            <v>42762A</v>
          </cell>
          <cell r="G445" t="str">
            <v>B42762A</v>
          </cell>
          <cell r="H445" t="str">
            <v>502011</v>
          </cell>
          <cell r="I445">
            <v>1</v>
          </cell>
          <cell r="J445">
            <v>240</v>
          </cell>
        </row>
        <row r="446">
          <cell r="A446" t="str">
            <v>0004138042762-P08</v>
          </cell>
          <cell r="B446" t="str">
            <v>08</v>
          </cell>
          <cell r="C446" t="str">
            <v>8273</v>
          </cell>
          <cell r="D446" t="str">
            <v>0004138042762</v>
          </cell>
          <cell r="E446" t="str">
            <v>101510</v>
          </cell>
          <cell r="F446" t="str">
            <v>42762A</v>
          </cell>
          <cell r="G446" t="str">
            <v>B42762A</v>
          </cell>
          <cell r="H446" t="str">
            <v>503686</v>
          </cell>
          <cell r="I446">
            <v>1</v>
          </cell>
          <cell r="J446">
            <v>4.8000000000000001E-2</v>
          </cell>
        </row>
        <row r="447">
          <cell r="A447" t="str">
            <v>0004138042762-P09</v>
          </cell>
          <cell r="B447" t="str">
            <v>09</v>
          </cell>
          <cell r="C447" t="str">
            <v>8273</v>
          </cell>
          <cell r="D447" t="str">
            <v>0004138042762</v>
          </cell>
          <cell r="E447" t="str">
            <v>101510</v>
          </cell>
          <cell r="F447" t="str">
            <v>42762A</v>
          </cell>
          <cell r="G447" t="str">
            <v>B42762A</v>
          </cell>
          <cell r="H447" t="str">
            <v>507543</v>
          </cell>
          <cell r="I447">
            <v>1</v>
          </cell>
          <cell r="J447">
            <v>240</v>
          </cell>
        </row>
        <row r="448">
          <cell r="A448" t="str">
            <v>0004138042762-P10</v>
          </cell>
          <cell r="B448" t="str">
            <v>10</v>
          </cell>
          <cell r="C448" t="str">
            <v>8273</v>
          </cell>
          <cell r="D448" t="str">
            <v>0004138042762</v>
          </cell>
          <cell r="E448" t="str">
            <v>101510</v>
          </cell>
          <cell r="F448" t="str">
            <v>42762A</v>
          </cell>
          <cell r="G448" t="str">
            <v>B42762A</v>
          </cell>
          <cell r="H448" t="str">
            <v>510759</v>
          </cell>
          <cell r="I448">
            <v>1</v>
          </cell>
          <cell r="J448">
            <v>0.23599999999999999</v>
          </cell>
        </row>
        <row r="449">
          <cell r="A449" t="str">
            <v>0004138042764-P01</v>
          </cell>
          <cell r="B449" t="str">
            <v>01</v>
          </cell>
          <cell r="C449" t="str">
            <v>8273</v>
          </cell>
          <cell r="D449" t="str">
            <v>0004138042764</v>
          </cell>
          <cell r="E449" t="str">
            <v>101510</v>
          </cell>
          <cell r="F449" t="str">
            <v>42764A</v>
          </cell>
          <cell r="G449" t="str">
            <v>B42764A</v>
          </cell>
          <cell r="H449" t="str">
            <v>300328</v>
          </cell>
          <cell r="I449">
            <v>1</v>
          </cell>
          <cell r="J449">
            <v>41.04</v>
          </cell>
        </row>
        <row r="450">
          <cell r="A450" t="str">
            <v>0004138042764-P02</v>
          </cell>
          <cell r="B450" t="str">
            <v>02</v>
          </cell>
          <cell r="C450" t="str">
            <v>8273</v>
          </cell>
          <cell r="D450" t="str">
            <v>0004138042764</v>
          </cell>
          <cell r="E450" t="str">
            <v>101510</v>
          </cell>
          <cell r="F450" t="str">
            <v>42764A</v>
          </cell>
          <cell r="G450" t="str">
            <v>B42764A</v>
          </cell>
          <cell r="H450" t="str">
            <v>500462</v>
          </cell>
          <cell r="I450">
            <v>1</v>
          </cell>
          <cell r="J450">
            <v>4.8</v>
          </cell>
        </row>
        <row r="451">
          <cell r="A451" t="str">
            <v>0004138042764-P03</v>
          </cell>
          <cell r="B451" t="str">
            <v>03</v>
          </cell>
          <cell r="C451" t="str">
            <v>8273</v>
          </cell>
          <cell r="D451" t="str">
            <v>0004138042764</v>
          </cell>
          <cell r="E451" t="str">
            <v>101510</v>
          </cell>
          <cell r="F451" t="str">
            <v>42764A</v>
          </cell>
          <cell r="G451" t="str">
            <v>B42764A</v>
          </cell>
          <cell r="H451" t="str">
            <v>500619</v>
          </cell>
          <cell r="I451">
            <v>1</v>
          </cell>
          <cell r="J451">
            <v>0.43</v>
          </cell>
        </row>
        <row r="452">
          <cell r="A452" t="str">
            <v>0004138042764-P04</v>
          </cell>
          <cell r="B452" t="str">
            <v>04</v>
          </cell>
          <cell r="C452" t="str">
            <v>8273</v>
          </cell>
          <cell r="D452" t="str">
            <v>0004138042764</v>
          </cell>
          <cell r="E452" t="str">
            <v>101510</v>
          </cell>
          <cell r="F452" t="str">
            <v>42764A</v>
          </cell>
          <cell r="G452" t="str">
            <v>B42764A</v>
          </cell>
          <cell r="H452" t="str">
            <v>500665</v>
          </cell>
          <cell r="I452">
            <v>1</v>
          </cell>
          <cell r="J452">
            <v>100</v>
          </cell>
        </row>
        <row r="453">
          <cell r="A453" t="str">
            <v>0004138042764-P05</v>
          </cell>
          <cell r="B453" t="str">
            <v>05</v>
          </cell>
          <cell r="C453" t="str">
            <v>8273</v>
          </cell>
          <cell r="D453" t="str">
            <v>0004138042764</v>
          </cell>
          <cell r="E453" t="str">
            <v>101510</v>
          </cell>
          <cell r="F453" t="str">
            <v>42764A</v>
          </cell>
          <cell r="G453" t="str">
            <v>B42764A</v>
          </cell>
          <cell r="H453" t="str">
            <v>501977</v>
          </cell>
          <cell r="I453">
            <v>1</v>
          </cell>
          <cell r="J453">
            <v>200</v>
          </cell>
        </row>
        <row r="454">
          <cell r="A454" t="str">
            <v>0004138042764-P06</v>
          </cell>
          <cell r="B454" t="str">
            <v>06</v>
          </cell>
          <cell r="C454" t="str">
            <v>8273</v>
          </cell>
          <cell r="D454" t="str">
            <v>0004138042764</v>
          </cell>
          <cell r="E454" t="str">
            <v>101510</v>
          </cell>
          <cell r="F454" t="str">
            <v>42764A</v>
          </cell>
          <cell r="G454" t="str">
            <v>B42764A</v>
          </cell>
          <cell r="H454" t="str">
            <v>501983</v>
          </cell>
          <cell r="I454">
            <v>1</v>
          </cell>
          <cell r="J454">
            <v>2400</v>
          </cell>
        </row>
        <row r="455">
          <cell r="A455" t="str">
            <v>0004138042764-P07</v>
          </cell>
          <cell r="B455" t="str">
            <v>07</v>
          </cell>
          <cell r="C455" t="str">
            <v>8273</v>
          </cell>
          <cell r="D455" t="str">
            <v>0004138042764</v>
          </cell>
          <cell r="E455" t="str">
            <v>101510</v>
          </cell>
          <cell r="F455" t="str">
            <v>42764A</v>
          </cell>
          <cell r="G455" t="str">
            <v>B42764A</v>
          </cell>
          <cell r="H455" t="str">
            <v>505486</v>
          </cell>
          <cell r="I455">
            <v>1</v>
          </cell>
          <cell r="J455">
            <v>0.22</v>
          </cell>
        </row>
        <row r="456">
          <cell r="A456" t="str">
            <v>0004138042764-P08</v>
          </cell>
          <cell r="B456" t="str">
            <v>08</v>
          </cell>
          <cell r="C456" t="str">
            <v>8273</v>
          </cell>
          <cell r="D456" t="str">
            <v>0004138042764</v>
          </cell>
          <cell r="E456" t="str">
            <v>101510</v>
          </cell>
          <cell r="F456" t="str">
            <v>42764A</v>
          </cell>
          <cell r="G456" t="str">
            <v>B42764A</v>
          </cell>
          <cell r="H456" t="str">
            <v>508761</v>
          </cell>
          <cell r="I456">
            <v>1</v>
          </cell>
          <cell r="J456">
            <v>2400</v>
          </cell>
        </row>
        <row r="457">
          <cell r="A457" t="str">
            <v>0004138042764-P09</v>
          </cell>
          <cell r="B457" t="str">
            <v>09</v>
          </cell>
          <cell r="C457" t="str">
            <v>8273</v>
          </cell>
          <cell r="D457" t="str">
            <v>0004138042764</v>
          </cell>
          <cell r="E457" t="str">
            <v>101510</v>
          </cell>
          <cell r="F457" t="str">
            <v>42764A</v>
          </cell>
          <cell r="G457" t="str">
            <v>B42764A</v>
          </cell>
          <cell r="H457" t="str">
            <v>510759</v>
          </cell>
          <cell r="I457">
            <v>1</v>
          </cell>
          <cell r="J457">
            <v>0.22</v>
          </cell>
        </row>
        <row r="458">
          <cell r="A458" t="str">
            <v>0004138043106-P01</v>
          </cell>
          <cell r="B458" t="str">
            <v>01</v>
          </cell>
          <cell r="C458" t="str">
            <v>8273</v>
          </cell>
          <cell r="D458" t="str">
            <v>0004138043106</v>
          </cell>
          <cell r="E458" t="str">
            <v>101510</v>
          </cell>
          <cell r="F458" t="str">
            <v>43106B</v>
          </cell>
          <cell r="G458" t="str">
            <v>B43106B</v>
          </cell>
          <cell r="H458" t="str">
            <v>300328</v>
          </cell>
          <cell r="I458">
            <v>1</v>
          </cell>
          <cell r="J458">
            <v>0.5827</v>
          </cell>
        </row>
        <row r="459">
          <cell r="A459" t="str">
            <v>0004138043106-P02</v>
          </cell>
          <cell r="B459" t="str">
            <v>02</v>
          </cell>
          <cell r="C459" t="str">
            <v>8273</v>
          </cell>
          <cell r="D459" t="str">
            <v>0004138043106</v>
          </cell>
          <cell r="E459" t="str">
            <v>101510</v>
          </cell>
          <cell r="F459" t="str">
            <v>43106B</v>
          </cell>
          <cell r="G459" t="str">
            <v>B43106B</v>
          </cell>
          <cell r="H459" t="str">
            <v>500470</v>
          </cell>
          <cell r="I459">
            <v>1</v>
          </cell>
          <cell r="J459">
            <v>8</v>
          </cell>
        </row>
        <row r="460">
          <cell r="A460" t="str">
            <v>0004138043106-P03</v>
          </cell>
          <cell r="B460" t="str">
            <v>03</v>
          </cell>
          <cell r="C460" t="str">
            <v>8273</v>
          </cell>
          <cell r="D460" t="str">
            <v>0004138043106</v>
          </cell>
          <cell r="E460" t="str">
            <v>101510</v>
          </cell>
          <cell r="F460" t="str">
            <v>43106B</v>
          </cell>
          <cell r="G460" t="str">
            <v>B43106B</v>
          </cell>
          <cell r="H460" t="str">
            <v>500576</v>
          </cell>
          <cell r="I460">
            <v>1</v>
          </cell>
          <cell r="J460">
            <v>8</v>
          </cell>
        </row>
        <row r="461">
          <cell r="A461" t="str">
            <v>0004138043106-P04</v>
          </cell>
          <cell r="B461" t="str">
            <v>04</v>
          </cell>
          <cell r="C461" t="str">
            <v>8273</v>
          </cell>
          <cell r="D461" t="str">
            <v>0004138043106</v>
          </cell>
          <cell r="E461" t="str">
            <v>101510</v>
          </cell>
          <cell r="F461" t="str">
            <v>43106B</v>
          </cell>
          <cell r="G461" t="str">
            <v>B43106B</v>
          </cell>
          <cell r="H461" t="str">
            <v>500619</v>
          </cell>
          <cell r="I461">
            <v>1</v>
          </cell>
          <cell r="J461">
            <v>9.4999999999999998E-3</v>
          </cell>
        </row>
        <row r="462">
          <cell r="A462" t="str">
            <v>0004138043106-P05</v>
          </cell>
          <cell r="B462" t="str">
            <v>05</v>
          </cell>
          <cell r="C462" t="str">
            <v>8273</v>
          </cell>
          <cell r="D462" t="str">
            <v>0004138043106</v>
          </cell>
          <cell r="E462" t="str">
            <v>101510</v>
          </cell>
          <cell r="F462" t="str">
            <v>43106B</v>
          </cell>
          <cell r="G462" t="str">
            <v>B43106B</v>
          </cell>
          <cell r="H462" t="str">
            <v>500671</v>
          </cell>
          <cell r="I462">
            <v>1</v>
          </cell>
          <cell r="J462">
            <v>8</v>
          </cell>
        </row>
        <row r="463">
          <cell r="A463" t="str">
            <v>0004138043106-P06</v>
          </cell>
          <cell r="B463" t="str">
            <v>06</v>
          </cell>
          <cell r="C463" t="str">
            <v>8273</v>
          </cell>
          <cell r="D463" t="str">
            <v>0004138043106</v>
          </cell>
          <cell r="E463" t="str">
            <v>101510</v>
          </cell>
          <cell r="F463" t="str">
            <v>43106B</v>
          </cell>
          <cell r="G463" t="str">
            <v>B43106B</v>
          </cell>
          <cell r="H463" t="str">
            <v>500683</v>
          </cell>
          <cell r="I463">
            <v>1</v>
          </cell>
          <cell r="J463">
            <v>1</v>
          </cell>
        </row>
        <row r="464">
          <cell r="A464" t="str">
            <v>0004138043106-P07</v>
          </cell>
          <cell r="B464" t="str">
            <v>07</v>
          </cell>
          <cell r="C464" t="str">
            <v>8273</v>
          </cell>
          <cell r="D464" t="str">
            <v>0004138043106</v>
          </cell>
          <cell r="E464" t="str">
            <v>101510</v>
          </cell>
          <cell r="F464" t="str">
            <v>43106B</v>
          </cell>
          <cell r="G464" t="str">
            <v>B43106B</v>
          </cell>
          <cell r="H464" t="str">
            <v>501996</v>
          </cell>
          <cell r="I464">
            <v>1</v>
          </cell>
          <cell r="J464">
            <v>8</v>
          </cell>
        </row>
        <row r="465">
          <cell r="A465" t="str">
            <v>0004138043106-P08</v>
          </cell>
          <cell r="B465" t="str">
            <v>08</v>
          </cell>
          <cell r="C465" t="str">
            <v>8273</v>
          </cell>
          <cell r="D465" t="str">
            <v>0004138043106</v>
          </cell>
          <cell r="E465" t="str">
            <v>101510</v>
          </cell>
          <cell r="F465" t="str">
            <v>43106B</v>
          </cell>
          <cell r="G465" t="str">
            <v>B43106B</v>
          </cell>
          <cell r="H465" t="str">
            <v>503686</v>
          </cell>
          <cell r="I465">
            <v>1</v>
          </cell>
          <cell r="J465">
            <v>1.1999999999999999E-3</v>
          </cell>
        </row>
        <row r="466">
          <cell r="A466" t="str">
            <v>0004138043106-P09</v>
          </cell>
          <cell r="B466" t="str">
            <v>09</v>
          </cell>
          <cell r="C466" t="str">
            <v>8273</v>
          </cell>
          <cell r="D466" t="str">
            <v>0004138043106</v>
          </cell>
          <cell r="E466" t="str">
            <v>101510</v>
          </cell>
          <cell r="F466" t="str">
            <v>43106B</v>
          </cell>
          <cell r="G466" t="str">
            <v>B43106B</v>
          </cell>
          <cell r="H466" t="str">
            <v>507543</v>
          </cell>
          <cell r="I466">
            <v>1</v>
          </cell>
          <cell r="J466">
            <v>8</v>
          </cell>
        </row>
        <row r="467">
          <cell r="A467" t="str">
            <v>0004138043106-P10</v>
          </cell>
          <cell r="B467" t="str">
            <v>10</v>
          </cell>
          <cell r="C467" t="str">
            <v>8273</v>
          </cell>
          <cell r="D467" t="str">
            <v>0004138043106</v>
          </cell>
          <cell r="E467" t="str">
            <v>101510</v>
          </cell>
          <cell r="F467" t="str">
            <v>43106B</v>
          </cell>
          <cell r="G467" t="str">
            <v>B43106B</v>
          </cell>
          <cell r="H467" t="str">
            <v>510759</v>
          </cell>
          <cell r="I467">
            <v>1</v>
          </cell>
          <cell r="J467">
            <v>5.8999999999999999E-3</v>
          </cell>
        </row>
        <row r="468">
          <cell r="A468" t="str">
            <v>0004138043109-P01</v>
          </cell>
          <cell r="B468" t="str">
            <v>01</v>
          </cell>
          <cell r="C468" t="str">
            <v>8273</v>
          </cell>
          <cell r="D468" t="str">
            <v>0004138043109</v>
          </cell>
          <cell r="E468" t="str">
            <v>101510</v>
          </cell>
          <cell r="F468" t="str">
            <v>43109B</v>
          </cell>
          <cell r="G468" t="str">
            <v>B43109B</v>
          </cell>
          <cell r="H468" t="str">
            <v>300328</v>
          </cell>
          <cell r="I468">
            <v>1</v>
          </cell>
          <cell r="J468">
            <v>0.41039999999999999</v>
          </cell>
        </row>
        <row r="469">
          <cell r="A469" t="str">
            <v>0004138043109-P02</v>
          </cell>
          <cell r="B469" t="str">
            <v>02</v>
          </cell>
          <cell r="C469" t="str">
            <v>8273</v>
          </cell>
          <cell r="D469" t="str">
            <v>0004138043109</v>
          </cell>
          <cell r="E469" t="str">
            <v>101510</v>
          </cell>
          <cell r="F469" t="str">
            <v>43109B</v>
          </cell>
          <cell r="G469" t="str">
            <v>B43109B</v>
          </cell>
          <cell r="H469" t="str">
            <v>500462</v>
          </cell>
          <cell r="I469">
            <v>1</v>
          </cell>
          <cell r="J469">
            <v>4.8000000000000001E-2</v>
          </cell>
        </row>
        <row r="470">
          <cell r="A470" t="str">
            <v>0004138043109-P03</v>
          </cell>
          <cell r="B470" t="str">
            <v>03</v>
          </cell>
          <cell r="C470" t="str">
            <v>8273</v>
          </cell>
          <cell r="D470" t="str">
            <v>0004138043109</v>
          </cell>
          <cell r="E470" t="str">
            <v>101510</v>
          </cell>
          <cell r="F470" t="str">
            <v>43109B</v>
          </cell>
          <cell r="G470" t="str">
            <v>B43109B</v>
          </cell>
          <cell r="H470" t="str">
            <v>500619</v>
          </cell>
          <cell r="I470">
            <v>1</v>
          </cell>
          <cell r="J470">
            <v>4.3E-3</v>
          </cell>
        </row>
        <row r="471">
          <cell r="A471" t="str">
            <v>0004138043109-P04</v>
          </cell>
          <cell r="B471" t="str">
            <v>04</v>
          </cell>
          <cell r="C471" t="str">
            <v>8273</v>
          </cell>
          <cell r="D471" t="str">
            <v>0004138043109</v>
          </cell>
          <cell r="E471" t="str">
            <v>101510</v>
          </cell>
          <cell r="F471" t="str">
            <v>43109B</v>
          </cell>
          <cell r="G471" t="str">
            <v>B43109B</v>
          </cell>
          <cell r="H471" t="str">
            <v>500658</v>
          </cell>
          <cell r="I471">
            <v>1</v>
          </cell>
          <cell r="J471">
            <v>4</v>
          </cell>
        </row>
        <row r="472">
          <cell r="A472" t="str">
            <v>0004138043109-P05</v>
          </cell>
          <cell r="B472" t="str">
            <v>05</v>
          </cell>
          <cell r="C472" t="str">
            <v>8273</v>
          </cell>
          <cell r="D472" t="str">
            <v>0004138043109</v>
          </cell>
          <cell r="E472" t="str">
            <v>101510</v>
          </cell>
          <cell r="F472" t="str">
            <v>43109B</v>
          </cell>
          <cell r="G472" t="str">
            <v>B43109B</v>
          </cell>
          <cell r="H472" t="str">
            <v>500665</v>
          </cell>
          <cell r="I472">
            <v>1</v>
          </cell>
          <cell r="J472">
            <v>1</v>
          </cell>
        </row>
        <row r="473">
          <cell r="A473" t="str">
            <v>0004138043109-P06</v>
          </cell>
          <cell r="B473" t="str">
            <v>06</v>
          </cell>
          <cell r="C473" t="str">
            <v>8273</v>
          </cell>
          <cell r="D473" t="str">
            <v>0004138043109</v>
          </cell>
          <cell r="E473" t="str">
            <v>101510</v>
          </cell>
          <cell r="F473" t="str">
            <v>43109B</v>
          </cell>
          <cell r="G473" t="str">
            <v>B43109B</v>
          </cell>
          <cell r="H473" t="str">
            <v>501983</v>
          </cell>
          <cell r="I473">
            <v>1</v>
          </cell>
          <cell r="J473">
            <v>24</v>
          </cell>
        </row>
        <row r="474">
          <cell r="A474" t="str">
            <v>0004138043109-P07</v>
          </cell>
          <cell r="B474" t="str">
            <v>07</v>
          </cell>
          <cell r="C474" t="str">
            <v>8273</v>
          </cell>
          <cell r="D474" t="str">
            <v>0004138043109</v>
          </cell>
          <cell r="E474" t="str">
            <v>101510</v>
          </cell>
          <cell r="F474" t="str">
            <v>43109B</v>
          </cell>
          <cell r="G474" t="str">
            <v>B43109B</v>
          </cell>
          <cell r="H474" t="str">
            <v>508761</v>
          </cell>
          <cell r="I474">
            <v>1</v>
          </cell>
          <cell r="J474">
            <v>24</v>
          </cell>
        </row>
        <row r="475">
          <cell r="A475" t="str">
            <v>0004138043109-P08</v>
          </cell>
          <cell r="B475" t="str">
            <v>08</v>
          </cell>
          <cell r="C475" t="str">
            <v>8273</v>
          </cell>
          <cell r="D475" t="str">
            <v>0004138043109</v>
          </cell>
          <cell r="E475" t="str">
            <v>101510</v>
          </cell>
          <cell r="F475" t="str">
            <v>43109B</v>
          </cell>
          <cell r="G475" t="str">
            <v>B43109B</v>
          </cell>
          <cell r="H475" t="str">
            <v>510759</v>
          </cell>
          <cell r="I475">
            <v>1</v>
          </cell>
          <cell r="J475">
            <v>2.5000000000000001E-3</v>
          </cell>
        </row>
        <row r="476">
          <cell r="A476" t="str">
            <v>0004138042503-P01</v>
          </cell>
          <cell r="B476" t="str">
            <v>01</v>
          </cell>
          <cell r="C476" t="str">
            <v>8273</v>
          </cell>
          <cell r="D476" t="str">
            <v>0004138042503</v>
          </cell>
          <cell r="E476" t="str">
            <v>101511</v>
          </cell>
          <cell r="F476" t="str">
            <v>42503B</v>
          </cell>
          <cell r="G476" t="str">
            <v>B42503B</v>
          </cell>
          <cell r="H476" t="str">
            <v>300328</v>
          </cell>
          <cell r="I476">
            <v>1</v>
          </cell>
          <cell r="J476">
            <v>0.41039999999999999</v>
          </cell>
        </row>
        <row r="477">
          <cell r="A477" t="str">
            <v>0004138042503-P02</v>
          </cell>
          <cell r="B477" t="str">
            <v>02</v>
          </cell>
          <cell r="C477" t="str">
            <v>8273</v>
          </cell>
          <cell r="D477" t="str">
            <v>0004138042503</v>
          </cell>
          <cell r="E477" t="str">
            <v>101511</v>
          </cell>
          <cell r="F477" t="str">
            <v>42503B</v>
          </cell>
          <cell r="G477" t="str">
            <v>B42503B</v>
          </cell>
          <cell r="H477" t="str">
            <v>500462</v>
          </cell>
          <cell r="I477">
            <v>1</v>
          </cell>
          <cell r="J477">
            <v>4.8000000000000001E-2</v>
          </cell>
        </row>
        <row r="478">
          <cell r="A478" t="str">
            <v>0004138042503-P03</v>
          </cell>
          <cell r="B478" t="str">
            <v>03</v>
          </cell>
          <cell r="C478" t="str">
            <v>8273</v>
          </cell>
          <cell r="D478" t="str">
            <v>0004138042503</v>
          </cell>
          <cell r="E478" t="str">
            <v>101511</v>
          </cell>
          <cell r="F478" t="str">
            <v>42503B</v>
          </cell>
          <cell r="G478" t="str">
            <v>B42503B</v>
          </cell>
          <cell r="H478" t="str">
            <v>500619</v>
          </cell>
          <cell r="I478">
            <v>1</v>
          </cell>
          <cell r="J478">
            <v>4.3E-3</v>
          </cell>
        </row>
        <row r="479">
          <cell r="A479" t="str">
            <v>0004138042503-P04</v>
          </cell>
          <cell r="B479" t="str">
            <v>04</v>
          </cell>
          <cell r="C479" t="str">
            <v>8273</v>
          </cell>
          <cell r="D479" t="str">
            <v>0004138042503</v>
          </cell>
          <cell r="E479" t="str">
            <v>101511</v>
          </cell>
          <cell r="F479" t="str">
            <v>42503B</v>
          </cell>
          <cell r="G479" t="str">
            <v>B42503B</v>
          </cell>
          <cell r="H479" t="str">
            <v>500658</v>
          </cell>
          <cell r="I479">
            <v>1</v>
          </cell>
          <cell r="J479">
            <v>4</v>
          </cell>
        </row>
        <row r="480">
          <cell r="A480" t="str">
            <v>0004138042503-P05</v>
          </cell>
          <cell r="B480" t="str">
            <v>05</v>
          </cell>
          <cell r="C480" t="str">
            <v>8273</v>
          </cell>
          <cell r="D480" t="str">
            <v>0004138042503</v>
          </cell>
          <cell r="E480" t="str">
            <v>101511</v>
          </cell>
          <cell r="F480" t="str">
            <v>42503B</v>
          </cell>
          <cell r="G480" t="str">
            <v>B42503B</v>
          </cell>
          <cell r="H480" t="str">
            <v>500665</v>
          </cell>
          <cell r="I480">
            <v>1</v>
          </cell>
          <cell r="J480">
            <v>1</v>
          </cell>
        </row>
        <row r="481">
          <cell r="A481" t="str">
            <v>0004138042503-P06</v>
          </cell>
          <cell r="B481" t="str">
            <v>06</v>
          </cell>
          <cell r="C481" t="str">
            <v>8273</v>
          </cell>
          <cell r="D481" t="str">
            <v>0004138042503</v>
          </cell>
          <cell r="E481" t="str">
            <v>101511</v>
          </cell>
          <cell r="F481" t="str">
            <v>42503B</v>
          </cell>
          <cell r="G481" t="str">
            <v>B42503B</v>
          </cell>
          <cell r="H481" t="str">
            <v>501990</v>
          </cell>
          <cell r="I481">
            <v>1</v>
          </cell>
          <cell r="J481">
            <v>24</v>
          </cell>
        </row>
        <row r="482">
          <cell r="A482" t="str">
            <v>0004138042503-P07</v>
          </cell>
          <cell r="B482" t="str">
            <v>07</v>
          </cell>
          <cell r="C482" t="str">
            <v>8273</v>
          </cell>
          <cell r="D482" t="str">
            <v>0004138042503</v>
          </cell>
          <cell r="E482" t="str">
            <v>101511</v>
          </cell>
          <cell r="F482" t="str">
            <v>42503B</v>
          </cell>
          <cell r="G482" t="str">
            <v>B42503B</v>
          </cell>
          <cell r="H482" t="str">
            <v>508761</v>
          </cell>
          <cell r="I482">
            <v>1</v>
          </cell>
          <cell r="J482">
            <v>24</v>
          </cell>
        </row>
        <row r="483">
          <cell r="A483" t="str">
            <v>0004138042503-P08</v>
          </cell>
          <cell r="B483" t="str">
            <v>08</v>
          </cell>
          <cell r="C483" t="str">
            <v>8273</v>
          </cell>
          <cell r="D483" t="str">
            <v>0004138042503</v>
          </cell>
          <cell r="E483" t="str">
            <v>101511</v>
          </cell>
          <cell r="F483" t="str">
            <v>42503B</v>
          </cell>
          <cell r="G483" t="str">
            <v>B42503B</v>
          </cell>
          <cell r="H483" t="str">
            <v>510759</v>
          </cell>
          <cell r="I483">
            <v>1</v>
          </cell>
          <cell r="J483">
            <v>2.5000000000000001E-3</v>
          </cell>
        </row>
        <row r="484">
          <cell r="A484" t="str">
            <v>0004138042547-P01</v>
          </cell>
          <cell r="B484" t="str">
            <v>01</v>
          </cell>
          <cell r="C484" t="str">
            <v>8273</v>
          </cell>
          <cell r="D484" t="str">
            <v>0004138042547</v>
          </cell>
          <cell r="E484" t="str">
            <v>101511</v>
          </cell>
          <cell r="F484" t="str">
            <v>42547B</v>
          </cell>
          <cell r="G484" t="str">
            <v>B42547B</v>
          </cell>
          <cell r="H484" t="str">
            <v>300328</v>
          </cell>
          <cell r="I484">
            <v>1</v>
          </cell>
          <cell r="J484">
            <v>0.41039999999999999</v>
          </cell>
        </row>
        <row r="485">
          <cell r="A485" t="str">
            <v>0004138042547-P02</v>
          </cell>
          <cell r="B485" t="str">
            <v>02</v>
          </cell>
          <cell r="C485" t="str">
            <v>8273</v>
          </cell>
          <cell r="D485" t="str">
            <v>0004138042547</v>
          </cell>
          <cell r="E485" t="str">
            <v>101511</v>
          </cell>
          <cell r="F485" t="str">
            <v>42547B</v>
          </cell>
          <cell r="G485" t="str">
            <v>B42547B</v>
          </cell>
          <cell r="H485" t="str">
            <v>500462</v>
          </cell>
          <cell r="I485">
            <v>1</v>
          </cell>
          <cell r="J485">
            <v>4.8000000000000001E-2</v>
          </cell>
        </row>
        <row r="486">
          <cell r="A486" t="str">
            <v>0004138042547-P03</v>
          </cell>
          <cell r="B486" t="str">
            <v>03</v>
          </cell>
          <cell r="C486" t="str">
            <v>8273</v>
          </cell>
          <cell r="D486" t="str">
            <v>0004138042547</v>
          </cell>
          <cell r="E486" t="str">
            <v>101511</v>
          </cell>
          <cell r="F486" t="str">
            <v>42547B</v>
          </cell>
          <cell r="G486" t="str">
            <v>B42547B</v>
          </cell>
          <cell r="H486" t="str">
            <v>500619</v>
          </cell>
          <cell r="I486">
            <v>1</v>
          </cell>
          <cell r="J486">
            <v>4.3E-3</v>
          </cell>
        </row>
        <row r="487">
          <cell r="A487" t="str">
            <v>0004138042547-P04</v>
          </cell>
          <cell r="B487" t="str">
            <v>04</v>
          </cell>
          <cell r="C487" t="str">
            <v>8273</v>
          </cell>
          <cell r="D487" t="str">
            <v>0004138042547</v>
          </cell>
          <cell r="E487" t="str">
            <v>101511</v>
          </cell>
          <cell r="F487" t="str">
            <v>42547B</v>
          </cell>
          <cell r="G487" t="str">
            <v>B42547B</v>
          </cell>
          <cell r="H487" t="str">
            <v>500665</v>
          </cell>
          <cell r="I487">
            <v>1</v>
          </cell>
          <cell r="J487">
            <v>1</v>
          </cell>
        </row>
        <row r="488">
          <cell r="A488" t="str">
            <v>0004138042547-P05</v>
          </cell>
          <cell r="B488" t="str">
            <v>05</v>
          </cell>
          <cell r="C488" t="str">
            <v>8273</v>
          </cell>
          <cell r="D488" t="str">
            <v>0004138042547</v>
          </cell>
          <cell r="E488" t="str">
            <v>101511</v>
          </cell>
          <cell r="F488" t="str">
            <v>42547B</v>
          </cell>
          <cell r="G488" t="str">
            <v>B42547B</v>
          </cell>
          <cell r="H488" t="str">
            <v>501974</v>
          </cell>
          <cell r="I488">
            <v>1</v>
          </cell>
          <cell r="J488">
            <v>2</v>
          </cell>
        </row>
        <row r="489">
          <cell r="A489" t="str">
            <v>0004138042547-P06</v>
          </cell>
          <cell r="B489" t="str">
            <v>06</v>
          </cell>
          <cell r="C489" t="str">
            <v>8273</v>
          </cell>
          <cell r="D489" t="str">
            <v>0004138042547</v>
          </cell>
          <cell r="E489" t="str">
            <v>101511</v>
          </cell>
          <cell r="F489" t="str">
            <v>42547B</v>
          </cell>
          <cell r="G489" t="str">
            <v>B42547B</v>
          </cell>
          <cell r="H489" t="str">
            <v>501990</v>
          </cell>
          <cell r="I489">
            <v>1</v>
          </cell>
          <cell r="J489">
            <v>24</v>
          </cell>
        </row>
        <row r="490">
          <cell r="A490" t="str">
            <v>0004138042547-P07</v>
          </cell>
          <cell r="B490" t="str">
            <v>07</v>
          </cell>
          <cell r="C490" t="str">
            <v>8273</v>
          </cell>
          <cell r="D490" t="str">
            <v>0004138042547</v>
          </cell>
          <cell r="E490" t="str">
            <v>101511</v>
          </cell>
          <cell r="F490" t="str">
            <v>42547B</v>
          </cell>
          <cell r="G490" t="str">
            <v>B42547B</v>
          </cell>
          <cell r="H490" t="str">
            <v>505486</v>
          </cell>
          <cell r="I490">
            <v>1</v>
          </cell>
          <cell r="J490">
            <v>2.2000000000000001E-3</v>
          </cell>
        </row>
        <row r="491">
          <cell r="A491" t="str">
            <v>0004138042547-P08</v>
          </cell>
          <cell r="B491" t="str">
            <v>08</v>
          </cell>
          <cell r="C491" t="str">
            <v>8273</v>
          </cell>
          <cell r="D491" t="str">
            <v>0004138042547</v>
          </cell>
          <cell r="E491" t="str">
            <v>101511</v>
          </cell>
          <cell r="F491" t="str">
            <v>42547B</v>
          </cell>
          <cell r="G491" t="str">
            <v>B42547B</v>
          </cell>
          <cell r="H491" t="str">
            <v>508761</v>
          </cell>
          <cell r="I491">
            <v>1</v>
          </cell>
          <cell r="J491">
            <v>24</v>
          </cell>
        </row>
        <row r="492">
          <cell r="A492" t="str">
            <v>0004138042547-P09</v>
          </cell>
          <cell r="B492" t="str">
            <v>09</v>
          </cell>
          <cell r="C492" t="str">
            <v>8273</v>
          </cell>
          <cell r="D492" t="str">
            <v>0004138042547</v>
          </cell>
          <cell r="E492" t="str">
            <v>101511</v>
          </cell>
          <cell r="F492" t="str">
            <v>42547B</v>
          </cell>
          <cell r="G492" t="str">
            <v>B42547B</v>
          </cell>
          <cell r="H492" t="str">
            <v>510759</v>
          </cell>
          <cell r="I492">
            <v>1</v>
          </cell>
          <cell r="J492">
            <v>2.2000000000000001E-3</v>
          </cell>
        </row>
        <row r="493">
          <cell r="A493" t="str">
            <v>0004138042758-P01</v>
          </cell>
          <cell r="B493" t="str">
            <v>01</v>
          </cell>
          <cell r="C493" t="str">
            <v>8273</v>
          </cell>
          <cell r="D493" t="str">
            <v>0004138042758</v>
          </cell>
          <cell r="E493" t="str">
            <v>101511</v>
          </cell>
          <cell r="F493" t="str">
            <v>42758B</v>
          </cell>
          <cell r="G493" t="str">
            <v>B42758B</v>
          </cell>
          <cell r="H493" t="str">
            <v>300328</v>
          </cell>
          <cell r="I493">
            <v>1</v>
          </cell>
          <cell r="J493">
            <v>0.5827</v>
          </cell>
        </row>
        <row r="494">
          <cell r="A494" t="str">
            <v>0004138042758-P02</v>
          </cell>
          <cell r="B494" t="str">
            <v>02</v>
          </cell>
          <cell r="C494" t="str">
            <v>8273</v>
          </cell>
          <cell r="D494" t="str">
            <v>0004138042758</v>
          </cell>
          <cell r="E494" t="str">
            <v>101511</v>
          </cell>
          <cell r="F494" t="str">
            <v>42758B</v>
          </cell>
          <cell r="G494" t="str">
            <v>B42758B</v>
          </cell>
          <cell r="H494" t="str">
            <v>500577</v>
          </cell>
          <cell r="I494">
            <v>1</v>
          </cell>
          <cell r="J494">
            <v>6</v>
          </cell>
        </row>
        <row r="495">
          <cell r="A495" t="str">
            <v>0004138042758-P03</v>
          </cell>
          <cell r="B495" t="str">
            <v>03</v>
          </cell>
          <cell r="C495" t="str">
            <v>8273</v>
          </cell>
          <cell r="D495" t="str">
            <v>0004138042758</v>
          </cell>
          <cell r="E495" t="str">
            <v>101511</v>
          </cell>
          <cell r="F495" t="str">
            <v>42758B</v>
          </cell>
          <cell r="G495" t="str">
            <v>B42758B</v>
          </cell>
          <cell r="H495" t="str">
            <v>500619</v>
          </cell>
          <cell r="I495">
            <v>1</v>
          </cell>
          <cell r="J495">
            <v>9.4999999999999998E-3</v>
          </cell>
        </row>
        <row r="496">
          <cell r="A496" t="str">
            <v>0004138042758-P04</v>
          </cell>
          <cell r="B496" t="str">
            <v>04</v>
          </cell>
          <cell r="C496" t="str">
            <v>8273</v>
          </cell>
          <cell r="D496" t="str">
            <v>0004138042758</v>
          </cell>
          <cell r="E496" t="str">
            <v>101511</v>
          </cell>
          <cell r="F496" t="str">
            <v>42758B</v>
          </cell>
          <cell r="G496" t="str">
            <v>B42758B</v>
          </cell>
          <cell r="H496" t="str">
            <v>500635</v>
          </cell>
          <cell r="I496">
            <v>1</v>
          </cell>
          <cell r="J496">
            <v>1</v>
          </cell>
        </row>
        <row r="497">
          <cell r="A497" t="str">
            <v>0004138042758-P05</v>
          </cell>
          <cell r="B497" t="str">
            <v>05</v>
          </cell>
          <cell r="C497" t="str">
            <v>8273</v>
          </cell>
          <cell r="D497" t="str">
            <v>0004138042758</v>
          </cell>
          <cell r="E497" t="str">
            <v>101511</v>
          </cell>
          <cell r="F497" t="str">
            <v>42758B</v>
          </cell>
          <cell r="G497" t="str">
            <v>B42758B</v>
          </cell>
          <cell r="H497" t="str">
            <v>500684</v>
          </cell>
          <cell r="I497">
            <v>1</v>
          </cell>
          <cell r="J497">
            <v>6</v>
          </cell>
        </row>
        <row r="498">
          <cell r="A498" t="str">
            <v>0004138042758-P06</v>
          </cell>
          <cell r="B498" t="str">
            <v>06</v>
          </cell>
          <cell r="C498" t="str">
            <v>8273</v>
          </cell>
          <cell r="D498" t="str">
            <v>0004138042758</v>
          </cell>
          <cell r="E498" t="str">
            <v>101511</v>
          </cell>
          <cell r="F498" t="str">
            <v>42758B</v>
          </cell>
          <cell r="G498" t="str">
            <v>B42758B</v>
          </cell>
          <cell r="H498" t="str">
            <v>501183</v>
          </cell>
          <cell r="I498">
            <v>1</v>
          </cell>
          <cell r="J498">
            <v>6</v>
          </cell>
        </row>
        <row r="499">
          <cell r="A499" t="str">
            <v>0004138042758-P07</v>
          </cell>
          <cell r="B499" t="str">
            <v>07</v>
          </cell>
          <cell r="C499" t="str">
            <v>8273</v>
          </cell>
          <cell r="D499" t="str">
            <v>0004138042758</v>
          </cell>
          <cell r="E499" t="str">
            <v>101511</v>
          </cell>
          <cell r="F499" t="str">
            <v>42758B</v>
          </cell>
          <cell r="G499" t="str">
            <v>B42758B</v>
          </cell>
          <cell r="H499" t="str">
            <v>503336</v>
          </cell>
          <cell r="I499">
            <v>1</v>
          </cell>
          <cell r="J499">
            <v>6</v>
          </cell>
        </row>
        <row r="500">
          <cell r="A500" t="str">
            <v>0004138042758-P08</v>
          </cell>
          <cell r="B500" t="str">
            <v>08</v>
          </cell>
          <cell r="C500" t="str">
            <v>8273</v>
          </cell>
          <cell r="D500" t="str">
            <v>0004138042758</v>
          </cell>
          <cell r="E500" t="str">
            <v>101511</v>
          </cell>
          <cell r="F500" t="str">
            <v>42758B</v>
          </cell>
          <cell r="G500" t="str">
            <v>B42758B</v>
          </cell>
          <cell r="H500" t="str">
            <v>503686</v>
          </cell>
          <cell r="I500">
            <v>1</v>
          </cell>
          <cell r="J500">
            <v>1.1999999999999999E-3</v>
          </cell>
        </row>
        <row r="501">
          <cell r="A501" t="str">
            <v>0004138042758-P09</v>
          </cell>
          <cell r="B501" t="str">
            <v>09</v>
          </cell>
          <cell r="C501" t="str">
            <v>8273</v>
          </cell>
          <cell r="D501" t="str">
            <v>0004138042758</v>
          </cell>
          <cell r="E501" t="str">
            <v>101511</v>
          </cell>
          <cell r="F501" t="str">
            <v>42758B</v>
          </cell>
          <cell r="G501" t="str">
            <v>B42758B</v>
          </cell>
          <cell r="H501" t="str">
            <v>507543</v>
          </cell>
          <cell r="I501">
            <v>1</v>
          </cell>
          <cell r="J501">
            <v>6</v>
          </cell>
        </row>
        <row r="502">
          <cell r="A502" t="str">
            <v>0004138042758-P10</v>
          </cell>
          <cell r="B502" t="str">
            <v>10</v>
          </cell>
          <cell r="C502" t="str">
            <v>8273</v>
          </cell>
          <cell r="D502" t="str">
            <v>0004138042758</v>
          </cell>
          <cell r="E502" t="str">
            <v>101511</v>
          </cell>
          <cell r="F502" t="str">
            <v>42758B</v>
          </cell>
          <cell r="G502" t="str">
            <v>B42758B</v>
          </cell>
          <cell r="H502" t="str">
            <v>510759</v>
          </cell>
          <cell r="I502">
            <v>1</v>
          </cell>
          <cell r="J502">
            <v>5.8999999999999999E-3</v>
          </cell>
        </row>
        <row r="503">
          <cell r="A503" t="str">
            <v>0004138042807-P01</v>
          </cell>
          <cell r="B503" t="str">
            <v>01</v>
          </cell>
          <cell r="C503" t="str">
            <v>8273</v>
          </cell>
          <cell r="D503" t="str">
            <v>0004138042807</v>
          </cell>
          <cell r="E503" t="str">
            <v>101511</v>
          </cell>
          <cell r="F503" t="str">
            <v>42807B</v>
          </cell>
          <cell r="G503" t="str">
            <v>B42807B</v>
          </cell>
          <cell r="H503" t="str">
            <v>300328</v>
          </cell>
          <cell r="I503">
            <v>1</v>
          </cell>
          <cell r="J503">
            <v>0.5827</v>
          </cell>
        </row>
        <row r="504">
          <cell r="A504" t="str">
            <v>0004138042807-P02</v>
          </cell>
          <cell r="B504" t="str">
            <v>02</v>
          </cell>
          <cell r="C504" t="str">
            <v>8273</v>
          </cell>
          <cell r="D504" t="str">
            <v>0004138042807</v>
          </cell>
          <cell r="E504" t="str">
            <v>101511</v>
          </cell>
          <cell r="F504" t="str">
            <v>42807B</v>
          </cell>
          <cell r="G504" t="str">
            <v>B42807B</v>
          </cell>
          <cell r="H504" t="str">
            <v>500470</v>
          </cell>
          <cell r="I504">
            <v>1</v>
          </cell>
          <cell r="J504">
            <v>8</v>
          </cell>
        </row>
        <row r="505">
          <cell r="A505" t="str">
            <v>0004138042807-P03</v>
          </cell>
          <cell r="B505" t="str">
            <v>03</v>
          </cell>
          <cell r="C505" t="str">
            <v>8273</v>
          </cell>
          <cell r="D505" t="str">
            <v>0004138042807</v>
          </cell>
          <cell r="E505" t="str">
            <v>101511</v>
          </cell>
          <cell r="F505" t="str">
            <v>42807B</v>
          </cell>
          <cell r="G505" t="str">
            <v>B42807B</v>
          </cell>
          <cell r="H505" t="str">
            <v>500576</v>
          </cell>
          <cell r="I505">
            <v>1</v>
          </cell>
          <cell r="J505">
            <v>8</v>
          </cell>
        </row>
        <row r="506">
          <cell r="A506" t="str">
            <v>0004138042807-P04</v>
          </cell>
          <cell r="B506" t="str">
            <v>04</v>
          </cell>
          <cell r="C506" t="str">
            <v>8273</v>
          </cell>
          <cell r="D506" t="str">
            <v>0004138042807</v>
          </cell>
          <cell r="E506" t="str">
            <v>101511</v>
          </cell>
          <cell r="F506" t="str">
            <v>42807B</v>
          </cell>
          <cell r="G506" t="str">
            <v>B42807B</v>
          </cell>
          <cell r="H506" t="str">
            <v>500619</v>
          </cell>
          <cell r="I506">
            <v>1</v>
          </cell>
          <cell r="J506">
            <v>9.4999999999999998E-3</v>
          </cell>
        </row>
        <row r="507">
          <cell r="A507" t="str">
            <v>0004138042807-P05</v>
          </cell>
          <cell r="B507" t="str">
            <v>05</v>
          </cell>
          <cell r="C507" t="str">
            <v>8273</v>
          </cell>
          <cell r="D507" t="str">
            <v>0004138042807</v>
          </cell>
          <cell r="E507" t="str">
            <v>101511</v>
          </cell>
          <cell r="F507" t="str">
            <v>42807B</v>
          </cell>
          <cell r="G507" t="str">
            <v>B42807B</v>
          </cell>
          <cell r="H507" t="str">
            <v>500671</v>
          </cell>
          <cell r="I507">
            <v>1</v>
          </cell>
          <cell r="J507">
            <v>8</v>
          </cell>
        </row>
        <row r="508">
          <cell r="A508" t="str">
            <v>0004138042807-P06</v>
          </cell>
          <cell r="B508" t="str">
            <v>06</v>
          </cell>
          <cell r="C508" t="str">
            <v>8273</v>
          </cell>
          <cell r="D508" t="str">
            <v>0004138042807</v>
          </cell>
          <cell r="E508" t="str">
            <v>101511</v>
          </cell>
          <cell r="F508" t="str">
            <v>42807B</v>
          </cell>
          <cell r="G508" t="str">
            <v>B42807B</v>
          </cell>
          <cell r="H508" t="str">
            <v>500683</v>
          </cell>
          <cell r="I508">
            <v>1</v>
          </cell>
          <cell r="J508">
            <v>1</v>
          </cell>
        </row>
        <row r="509">
          <cell r="A509" t="str">
            <v>0004138042807-P07</v>
          </cell>
          <cell r="B509" t="str">
            <v>07</v>
          </cell>
          <cell r="C509" t="str">
            <v>8273</v>
          </cell>
          <cell r="D509" t="str">
            <v>0004138042807</v>
          </cell>
          <cell r="E509" t="str">
            <v>101511</v>
          </cell>
          <cell r="F509" t="str">
            <v>42807B</v>
          </cell>
          <cell r="G509" t="str">
            <v>B42807B</v>
          </cell>
          <cell r="H509" t="str">
            <v>502006</v>
          </cell>
          <cell r="I509">
            <v>1</v>
          </cell>
          <cell r="J509">
            <v>8</v>
          </cell>
        </row>
        <row r="510">
          <cell r="A510" t="str">
            <v>0004138042807-P08</v>
          </cell>
          <cell r="B510" t="str">
            <v>08</v>
          </cell>
          <cell r="C510" t="str">
            <v>8273</v>
          </cell>
          <cell r="D510" t="str">
            <v>0004138042807</v>
          </cell>
          <cell r="E510" t="str">
            <v>101511</v>
          </cell>
          <cell r="F510" t="str">
            <v>42807B</v>
          </cell>
          <cell r="G510" t="str">
            <v>B42807B</v>
          </cell>
          <cell r="H510" t="str">
            <v>503686</v>
          </cell>
          <cell r="I510">
            <v>1</v>
          </cell>
          <cell r="J510">
            <v>1.1999999999999999E-3</v>
          </cell>
        </row>
        <row r="511">
          <cell r="A511" t="str">
            <v>0004138042807-P09</v>
          </cell>
          <cell r="B511" t="str">
            <v>09</v>
          </cell>
          <cell r="C511" t="str">
            <v>8273</v>
          </cell>
          <cell r="D511" t="str">
            <v>0004138042807</v>
          </cell>
          <cell r="E511" t="str">
            <v>101511</v>
          </cell>
          <cell r="F511" t="str">
            <v>42807B</v>
          </cell>
          <cell r="G511" t="str">
            <v>B42807B</v>
          </cell>
          <cell r="H511" t="str">
            <v>510759</v>
          </cell>
          <cell r="I511">
            <v>1</v>
          </cell>
          <cell r="J511">
            <v>5.8999999999999999E-3</v>
          </cell>
        </row>
        <row r="512">
          <cell r="A512" t="str">
            <v>0007675009429-P01</v>
          </cell>
          <cell r="B512" t="str">
            <v>01</v>
          </cell>
          <cell r="C512" t="str">
            <v>8273</v>
          </cell>
          <cell r="D512" t="str">
            <v>0007675009429</v>
          </cell>
          <cell r="E512" t="str">
            <v>101512</v>
          </cell>
          <cell r="F512" t="str">
            <v>09429A</v>
          </cell>
          <cell r="G512" t="str">
            <v>B09429A</v>
          </cell>
          <cell r="H512" t="str">
            <v>300328</v>
          </cell>
          <cell r="I512">
            <v>1</v>
          </cell>
          <cell r="J512">
            <v>0.5827</v>
          </cell>
        </row>
        <row r="513">
          <cell r="A513" t="str">
            <v>0007675009429-P02</v>
          </cell>
          <cell r="B513" t="str">
            <v>02</v>
          </cell>
          <cell r="C513" t="str">
            <v>8273</v>
          </cell>
          <cell r="D513" t="str">
            <v>0007675009429</v>
          </cell>
          <cell r="E513" t="str">
            <v>101512</v>
          </cell>
          <cell r="F513" t="str">
            <v>09429A</v>
          </cell>
          <cell r="G513" t="str">
            <v>B09429A</v>
          </cell>
          <cell r="H513" t="str">
            <v>500575</v>
          </cell>
          <cell r="I513">
            <v>1</v>
          </cell>
          <cell r="J513">
            <v>15</v>
          </cell>
        </row>
        <row r="514">
          <cell r="A514" t="str">
            <v>0007675009429-P03</v>
          </cell>
          <cell r="B514" t="str">
            <v>03</v>
          </cell>
          <cell r="C514" t="str">
            <v>8273</v>
          </cell>
          <cell r="D514" t="str">
            <v>0007675009429</v>
          </cell>
          <cell r="E514" t="str">
            <v>101512</v>
          </cell>
          <cell r="F514" t="str">
            <v>09429A</v>
          </cell>
          <cell r="G514" t="str">
            <v>B09429A</v>
          </cell>
          <cell r="H514" t="str">
            <v>500619</v>
          </cell>
          <cell r="I514">
            <v>1</v>
          </cell>
          <cell r="J514">
            <v>9.4999999999999998E-3</v>
          </cell>
        </row>
        <row r="515">
          <cell r="A515" t="str">
            <v>0007675009429-P04</v>
          </cell>
          <cell r="B515" t="str">
            <v>04</v>
          </cell>
          <cell r="C515" t="str">
            <v>8273</v>
          </cell>
          <cell r="D515" t="str">
            <v>0007675009429</v>
          </cell>
          <cell r="E515" t="str">
            <v>101512</v>
          </cell>
          <cell r="F515" t="str">
            <v>09429A</v>
          </cell>
          <cell r="G515" t="str">
            <v>B09429A</v>
          </cell>
          <cell r="H515" t="str">
            <v>500671</v>
          </cell>
          <cell r="I515">
            <v>1</v>
          </cell>
          <cell r="J515">
            <v>15</v>
          </cell>
        </row>
        <row r="516">
          <cell r="A516" t="str">
            <v>0007675009429-P05</v>
          </cell>
          <cell r="B516" t="str">
            <v>05</v>
          </cell>
          <cell r="C516" t="str">
            <v>8273</v>
          </cell>
          <cell r="D516" t="str">
            <v>0007675009429</v>
          </cell>
          <cell r="E516" t="str">
            <v>101512</v>
          </cell>
          <cell r="F516" t="str">
            <v>09429A</v>
          </cell>
          <cell r="G516" t="str">
            <v>B09429A</v>
          </cell>
          <cell r="H516" t="str">
            <v>500682</v>
          </cell>
          <cell r="I516">
            <v>1</v>
          </cell>
          <cell r="J516">
            <v>1</v>
          </cell>
        </row>
        <row r="517">
          <cell r="A517" t="str">
            <v>0007675009429-P06</v>
          </cell>
          <cell r="B517" t="str">
            <v>06</v>
          </cell>
          <cell r="C517" t="str">
            <v>8273</v>
          </cell>
          <cell r="D517" t="str">
            <v>0007675009429</v>
          </cell>
          <cell r="E517" t="str">
            <v>101512</v>
          </cell>
          <cell r="F517" t="str">
            <v>09429A</v>
          </cell>
          <cell r="G517" t="str">
            <v>B09429A</v>
          </cell>
          <cell r="H517" t="str">
            <v>501185</v>
          </cell>
          <cell r="I517">
            <v>1</v>
          </cell>
          <cell r="J517">
            <v>15</v>
          </cell>
        </row>
        <row r="518">
          <cell r="A518" t="str">
            <v>0007675009429-P07</v>
          </cell>
          <cell r="B518" t="str">
            <v>07</v>
          </cell>
          <cell r="C518" t="str">
            <v>8273</v>
          </cell>
          <cell r="D518" t="str">
            <v>0007675009429</v>
          </cell>
          <cell r="E518" t="str">
            <v>101512</v>
          </cell>
          <cell r="F518" t="str">
            <v>09429A</v>
          </cell>
          <cell r="G518" t="str">
            <v>B09429A</v>
          </cell>
          <cell r="H518" t="str">
            <v>503686</v>
          </cell>
          <cell r="I518">
            <v>1</v>
          </cell>
          <cell r="J518">
            <v>1.1999999999999999E-3</v>
          </cell>
        </row>
        <row r="519">
          <cell r="A519" t="str">
            <v>0007675009429-P08</v>
          </cell>
          <cell r="B519" t="str">
            <v>08</v>
          </cell>
          <cell r="C519" t="str">
            <v>8273</v>
          </cell>
          <cell r="D519" t="str">
            <v>0007675009429</v>
          </cell>
          <cell r="E519" t="str">
            <v>101512</v>
          </cell>
          <cell r="F519" t="str">
            <v>09429A</v>
          </cell>
          <cell r="G519" t="str">
            <v>B09429A</v>
          </cell>
          <cell r="H519" t="str">
            <v>507543</v>
          </cell>
          <cell r="I519">
            <v>1</v>
          </cell>
          <cell r="J519">
            <v>15</v>
          </cell>
        </row>
        <row r="520">
          <cell r="A520" t="str">
            <v>0007675009429-P09</v>
          </cell>
          <cell r="B520" t="str">
            <v>09</v>
          </cell>
          <cell r="C520" t="str">
            <v>8273</v>
          </cell>
          <cell r="D520" t="str">
            <v>0007675009429</v>
          </cell>
          <cell r="E520" t="str">
            <v>101512</v>
          </cell>
          <cell r="F520" t="str">
            <v>09429A</v>
          </cell>
          <cell r="G520" t="str">
            <v>B09429A</v>
          </cell>
          <cell r="H520" t="str">
            <v>510759</v>
          </cell>
          <cell r="I520">
            <v>1</v>
          </cell>
          <cell r="J520">
            <v>5.3E-3</v>
          </cell>
        </row>
        <row r="521">
          <cell r="A521" t="str">
            <v>0007675009429-P10</v>
          </cell>
          <cell r="B521" t="str">
            <v>10</v>
          </cell>
          <cell r="C521" t="str">
            <v>8273</v>
          </cell>
          <cell r="D521" t="str">
            <v>0007675009429</v>
          </cell>
          <cell r="E521" t="str">
            <v>101512</v>
          </cell>
          <cell r="F521" t="str">
            <v>09429A</v>
          </cell>
          <cell r="G521" t="str">
            <v>B09429A</v>
          </cell>
          <cell r="H521" t="str">
            <v>511675</v>
          </cell>
          <cell r="I521">
            <v>1</v>
          </cell>
          <cell r="J521">
            <v>15</v>
          </cell>
        </row>
        <row r="522">
          <cell r="A522" t="str">
            <v>0002113024675-P01</v>
          </cell>
          <cell r="B522" t="str">
            <v>01</v>
          </cell>
          <cell r="C522" t="str">
            <v>8273</v>
          </cell>
          <cell r="D522" t="str">
            <v>0002113024675</v>
          </cell>
          <cell r="E522" t="str">
            <v>101512</v>
          </cell>
          <cell r="F522" t="str">
            <v>24675A</v>
          </cell>
          <cell r="G522" t="str">
            <v>B24675A</v>
          </cell>
          <cell r="H522" t="str">
            <v>300328</v>
          </cell>
          <cell r="I522">
            <v>1</v>
          </cell>
          <cell r="J522">
            <v>0.5827</v>
          </cell>
        </row>
        <row r="523">
          <cell r="A523" t="str">
            <v>0002113024675-P02</v>
          </cell>
          <cell r="B523" t="str">
            <v>02</v>
          </cell>
          <cell r="C523" t="str">
            <v>8273</v>
          </cell>
          <cell r="D523" t="str">
            <v>0002113024675</v>
          </cell>
          <cell r="E523" t="str">
            <v>101512</v>
          </cell>
          <cell r="F523" t="str">
            <v>24675A</v>
          </cell>
          <cell r="G523" t="str">
            <v>B24675A</v>
          </cell>
          <cell r="H523" t="str">
            <v>500470</v>
          </cell>
          <cell r="I523">
            <v>1</v>
          </cell>
          <cell r="J523">
            <v>8</v>
          </cell>
        </row>
        <row r="524">
          <cell r="A524" t="str">
            <v>0002113024675-P03</v>
          </cell>
          <cell r="B524" t="str">
            <v>03</v>
          </cell>
          <cell r="C524" t="str">
            <v>8273</v>
          </cell>
          <cell r="D524" t="str">
            <v>0002113024675</v>
          </cell>
          <cell r="E524" t="str">
            <v>101512</v>
          </cell>
          <cell r="F524" t="str">
            <v>24675A</v>
          </cell>
          <cell r="G524" t="str">
            <v>B24675A</v>
          </cell>
          <cell r="H524" t="str">
            <v>500576</v>
          </cell>
          <cell r="I524">
            <v>1</v>
          </cell>
          <cell r="J524">
            <v>8</v>
          </cell>
        </row>
        <row r="525">
          <cell r="A525" t="str">
            <v>0002113024675-P04</v>
          </cell>
          <cell r="B525" t="str">
            <v>04</v>
          </cell>
          <cell r="C525" t="str">
            <v>8273</v>
          </cell>
          <cell r="D525" t="str">
            <v>0002113024675</v>
          </cell>
          <cell r="E525" t="str">
            <v>101512</v>
          </cell>
          <cell r="F525" t="str">
            <v>24675A</v>
          </cell>
          <cell r="G525" t="str">
            <v>B24675A</v>
          </cell>
          <cell r="H525" t="str">
            <v>500619</v>
          </cell>
          <cell r="I525">
            <v>1</v>
          </cell>
          <cell r="J525">
            <v>9.4999999999999998E-3</v>
          </cell>
        </row>
        <row r="526">
          <cell r="A526" t="str">
            <v>0002113024675-P05</v>
          </cell>
          <cell r="B526" t="str">
            <v>05</v>
          </cell>
          <cell r="C526" t="str">
            <v>8273</v>
          </cell>
          <cell r="D526" t="str">
            <v>0002113024675</v>
          </cell>
          <cell r="E526" t="str">
            <v>101512</v>
          </cell>
          <cell r="F526" t="str">
            <v>24675A</v>
          </cell>
          <cell r="G526" t="str">
            <v>B24675A</v>
          </cell>
          <cell r="H526" t="str">
            <v>500671</v>
          </cell>
          <cell r="I526">
            <v>1</v>
          </cell>
          <cell r="J526">
            <v>8</v>
          </cell>
        </row>
        <row r="527">
          <cell r="A527" t="str">
            <v>0002113024675-P06</v>
          </cell>
          <cell r="B527" t="str">
            <v>06</v>
          </cell>
          <cell r="C527" t="str">
            <v>8273</v>
          </cell>
          <cell r="D527" t="str">
            <v>0002113024675</v>
          </cell>
          <cell r="E527" t="str">
            <v>101512</v>
          </cell>
          <cell r="F527" t="str">
            <v>24675A</v>
          </cell>
          <cell r="G527" t="str">
            <v>B24675A</v>
          </cell>
          <cell r="H527" t="str">
            <v>503686</v>
          </cell>
          <cell r="I527">
            <v>1</v>
          </cell>
          <cell r="J527">
            <v>1.1999999999999999E-3</v>
          </cell>
        </row>
        <row r="528">
          <cell r="A528" t="str">
            <v>0002113024675-P07</v>
          </cell>
          <cell r="B528" t="str">
            <v>07</v>
          </cell>
          <cell r="C528" t="str">
            <v>8273</v>
          </cell>
          <cell r="D528" t="str">
            <v>0002113024675</v>
          </cell>
          <cell r="E528" t="str">
            <v>101512</v>
          </cell>
          <cell r="F528" t="str">
            <v>24675A</v>
          </cell>
          <cell r="G528" t="str">
            <v>B24675A</v>
          </cell>
          <cell r="H528" t="str">
            <v>507543</v>
          </cell>
          <cell r="I528">
            <v>1</v>
          </cell>
          <cell r="J528">
            <v>8</v>
          </cell>
        </row>
        <row r="529">
          <cell r="A529" t="str">
            <v>0002113024675-P08</v>
          </cell>
          <cell r="B529" t="str">
            <v>08</v>
          </cell>
          <cell r="C529" t="str">
            <v>8273</v>
          </cell>
          <cell r="D529" t="str">
            <v>0002113024675</v>
          </cell>
          <cell r="E529" t="str">
            <v>101512</v>
          </cell>
          <cell r="F529" t="str">
            <v>24675A</v>
          </cell>
          <cell r="G529" t="str">
            <v>B24675A</v>
          </cell>
          <cell r="H529" t="str">
            <v>509804</v>
          </cell>
          <cell r="I529">
            <v>1</v>
          </cell>
          <cell r="J529">
            <v>8</v>
          </cell>
        </row>
        <row r="530">
          <cell r="A530" t="str">
            <v>0002113024890-P01</v>
          </cell>
          <cell r="B530" t="str">
            <v>01</v>
          </cell>
          <cell r="C530" t="str">
            <v>8273</v>
          </cell>
          <cell r="D530" t="str">
            <v>0002113024890</v>
          </cell>
          <cell r="E530" t="str">
            <v>101512</v>
          </cell>
          <cell r="F530" t="str">
            <v>24890A</v>
          </cell>
          <cell r="G530" t="str">
            <v>B24890A</v>
          </cell>
          <cell r="H530" t="str">
            <v>300328</v>
          </cell>
          <cell r="I530">
            <v>1</v>
          </cell>
          <cell r="J530">
            <v>0.5827</v>
          </cell>
        </row>
        <row r="531">
          <cell r="A531" t="str">
            <v>0002113024890-P02</v>
          </cell>
          <cell r="B531" t="str">
            <v>02</v>
          </cell>
          <cell r="C531" t="str">
            <v>8273</v>
          </cell>
          <cell r="D531" t="str">
            <v>0002113024890</v>
          </cell>
          <cell r="E531" t="str">
            <v>101512</v>
          </cell>
          <cell r="F531" t="str">
            <v>24890A</v>
          </cell>
          <cell r="G531" t="str">
            <v>B24890A</v>
          </cell>
          <cell r="H531" t="str">
            <v>500575</v>
          </cell>
          <cell r="I531">
            <v>1</v>
          </cell>
          <cell r="J531">
            <v>15</v>
          </cell>
        </row>
        <row r="532">
          <cell r="A532" t="str">
            <v>0002113024890-P03</v>
          </cell>
          <cell r="B532" t="str">
            <v>03</v>
          </cell>
          <cell r="C532" t="str">
            <v>8273</v>
          </cell>
          <cell r="D532" t="str">
            <v>0002113024890</v>
          </cell>
          <cell r="E532" t="str">
            <v>101512</v>
          </cell>
          <cell r="F532" t="str">
            <v>24890A</v>
          </cell>
          <cell r="G532" t="str">
            <v>B24890A</v>
          </cell>
          <cell r="H532" t="str">
            <v>500619</v>
          </cell>
          <cell r="I532">
            <v>1</v>
          </cell>
          <cell r="J532">
            <v>9.4999999999999998E-3</v>
          </cell>
        </row>
        <row r="533">
          <cell r="A533" t="str">
            <v>0002113024890-P04</v>
          </cell>
          <cell r="B533" t="str">
            <v>04</v>
          </cell>
          <cell r="C533" t="str">
            <v>8273</v>
          </cell>
          <cell r="D533" t="str">
            <v>0002113024890</v>
          </cell>
          <cell r="E533" t="str">
            <v>101512</v>
          </cell>
          <cell r="F533" t="str">
            <v>24890A</v>
          </cell>
          <cell r="G533" t="str">
            <v>B24890A</v>
          </cell>
          <cell r="H533" t="str">
            <v>500671</v>
          </cell>
          <cell r="I533">
            <v>1</v>
          </cell>
          <cell r="J533">
            <v>15</v>
          </cell>
        </row>
        <row r="534">
          <cell r="A534" t="str">
            <v>0002113024890-P05</v>
          </cell>
          <cell r="B534" t="str">
            <v>05</v>
          </cell>
          <cell r="C534" t="str">
            <v>8273</v>
          </cell>
          <cell r="D534" t="str">
            <v>0002113024890</v>
          </cell>
          <cell r="E534" t="str">
            <v>101512</v>
          </cell>
          <cell r="F534" t="str">
            <v>24890A</v>
          </cell>
          <cell r="G534" t="str">
            <v>B24890A</v>
          </cell>
          <cell r="H534" t="str">
            <v>501185</v>
          </cell>
          <cell r="I534">
            <v>1</v>
          </cell>
          <cell r="J534">
            <v>15</v>
          </cell>
        </row>
        <row r="535">
          <cell r="A535" t="str">
            <v>0002113024890-P06</v>
          </cell>
          <cell r="B535" t="str">
            <v>06</v>
          </cell>
          <cell r="C535" t="str">
            <v>8273</v>
          </cell>
          <cell r="D535" t="str">
            <v>0002113024890</v>
          </cell>
          <cell r="E535" t="str">
            <v>101512</v>
          </cell>
          <cell r="F535" t="str">
            <v>24890A</v>
          </cell>
          <cell r="G535" t="str">
            <v>B24890A</v>
          </cell>
          <cell r="H535" t="str">
            <v>503686</v>
          </cell>
          <cell r="I535">
            <v>1</v>
          </cell>
          <cell r="J535">
            <v>1.1999999999999999E-3</v>
          </cell>
        </row>
        <row r="536">
          <cell r="A536" t="str">
            <v>0002113024890-P07</v>
          </cell>
          <cell r="B536" t="str">
            <v>07</v>
          </cell>
          <cell r="C536" t="str">
            <v>8273</v>
          </cell>
          <cell r="D536" t="str">
            <v>0002113024890</v>
          </cell>
          <cell r="E536" t="str">
            <v>101512</v>
          </cell>
          <cell r="F536" t="str">
            <v>24890A</v>
          </cell>
          <cell r="G536" t="str">
            <v>B24890A</v>
          </cell>
          <cell r="H536" t="str">
            <v>507543</v>
          </cell>
          <cell r="I536">
            <v>1</v>
          </cell>
          <cell r="J536">
            <v>15</v>
          </cell>
        </row>
        <row r="537">
          <cell r="A537" t="str">
            <v>0002113024890-P08</v>
          </cell>
          <cell r="B537" t="str">
            <v>08</v>
          </cell>
          <cell r="C537" t="str">
            <v>8273</v>
          </cell>
          <cell r="D537" t="str">
            <v>0002113024890</v>
          </cell>
          <cell r="E537" t="str">
            <v>101512</v>
          </cell>
          <cell r="F537" t="str">
            <v>24890A</v>
          </cell>
          <cell r="G537" t="str">
            <v>B24890A</v>
          </cell>
          <cell r="H537" t="str">
            <v>509778</v>
          </cell>
          <cell r="I537">
            <v>1</v>
          </cell>
          <cell r="J537">
            <v>15</v>
          </cell>
        </row>
        <row r="538">
          <cell r="A538" t="str">
            <v>0004138043006-P01</v>
          </cell>
          <cell r="B538" t="str">
            <v>01</v>
          </cell>
          <cell r="C538" t="str">
            <v>8273</v>
          </cell>
          <cell r="D538" t="str">
            <v>0004138043006</v>
          </cell>
          <cell r="E538" t="str">
            <v>101512</v>
          </cell>
          <cell r="F538" t="str">
            <v>43006A</v>
          </cell>
          <cell r="G538" t="str">
            <v>B43006A</v>
          </cell>
          <cell r="H538" t="str">
            <v>300328</v>
          </cell>
          <cell r="I538">
            <v>1</v>
          </cell>
          <cell r="J538">
            <v>0.5827</v>
          </cell>
        </row>
        <row r="539">
          <cell r="A539" t="str">
            <v>0004138043006-P02</v>
          </cell>
          <cell r="B539" t="str">
            <v>02</v>
          </cell>
          <cell r="C539" t="str">
            <v>8273</v>
          </cell>
          <cell r="D539" t="str">
            <v>0004138043006</v>
          </cell>
          <cell r="E539" t="str">
            <v>101512</v>
          </cell>
          <cell r="F539" t="str">
            <v>43006A</v>
          </cell>
          <cell r="G539" t="str">
            <v>B43006A</v>
          </cell>
          <cell r="H539" t="str">
            <v>500578</v>
          </cell>
          <cell r="I539">
            <v>1</v>
          </cell>
          <cell r="J539">
            <v>15</v>
          </cell>
        </row>
        <row r="540">
          <cell r="A540" t="str">
            <v>0004138043006-P03</v>
          </cell>
          <cell r="B540" t="str">
            <v>03</v>
          </cell>
          <cell r="C540" t="str">
            <v>8273</v>
          </cell>
          <cell r="D540" t="str">
            <v>0004138043006</v>
          </cell>
          <cell r="E540" t="str">
            <v>101512</v>
          </cell>
          <cell r="F540" t="str">
            <v>43006A</v>
          </cell>
          <cell r="G540" t="str">
            <v>B43006A</v>
          </cell>
          <cell r="H540" t="str">
            <v>500619</v>
          </cell>
          <cell r="I540">
            <v>1</v>
          </cell>
          <cell r="J540">
            <v>9.4999999999999998E-3</v>
          </cell>
        </row>
        <row r="541">
          <cell r="A541" t="str">
            <v>0004138043006-P04</v>
          </cell>
          <cell r="B541" t="str">
            <v>04</v>
          </cell>
          <cell r="C541" t="str">
            <v>8273</v>
          </cell>
          <cell r="D541" t="str">
            <v>0004138043006</v>
          </cell>
          <cell r="E541" t="str">
            <v>101512</v>
          </cell>
          <cell r="F541" t="str">
            <v>43006A</v>
          </cell>
          <cell r="G541" t="str">
            <v>B43006A</v>
          </cell>
          <cell r="H541" t="str">
            <v>500671</v>
          </cell>
          <cell r="I541">
            <v>1</v>
          </cell>
          <cell r="J541">
            <v>15</v>
          </cell>
        </row>
        <row r="542">
          <cell r="A542" t="str">
            <v>0004138043006-P05</v>
          </cell>
          <cell r="B542" t="str">
            <v>05</v>
          </cell>
          <cell r="C542" t="str">
            <v>8273</v>
          </cell>
          <cell r="D542" t="str">
            <v>0004138043006</v>
          </cell>
          <cell r="E542" t="str">
            <v>101512</v>
          </cell>
          <cell r="F542" t="str">
            <v>43006A</v>
          </cell>
          <cell r="G542" t="str">
            <v>B43006A</v>
          </cell>
          <cell r="H542" t="str">
            <v>500682</v>
          </cell>
          <cell r="I542">
            <v>1</v>
          </cell>
          <cell r="J542">
            <v>1</v>
          </cell>
        </row>
        <row r="543">
          <cell r="A543" t="str">
            <v>0004138043006-P06</v>
          </cell>
          <cell r="B543" t="str">
            <v>06</v>
          </cell>
          <cell r="C543" t="str">
            <v>8273</v>
          </cell>
          <cell r="D543" t="str">
            <v>0004138043006</v>
          </cell>
          <cell r="E543" t="str">
            <v>101512</v>
          </cell>
          <cell r="F543" t="str">
            <v>43006A</v>
          </cell>
          <cell r="G543" t="str">
            <v>B43006A</v>
          </cell>
          <cell r="H543" t="str">
            <v>501185</v>
          </cell>
          <cell r="I543">
            <v>1</v>
          </cell>
          <cell r="J543">
            <v>15</v>
          </cell>
        </row>
        <row r="544">
          <cell r="A544" t="str">
            <v>0004138043006-P07</v>
          </cell>
          <cell r="B544" t="str">
            <v>07</v>
          </cell>
          <cell r="C544" t="str">
            <v>8273</v>
          </cell>
          <cell r="D544" t="str">
            <v>0004138043006</v>
          </cell>
          <cell r="E544" t="str">
            <v>101512</v>
          </cell>
          <cell r="F544" t="str">
            <v>43006A</v>
          </cell>
          <cell r="G544" t="str">
            <v>B43006A</v>
          </cell>
          <cell r="H544" t="str">
            <v>502001</v>
          </cell>
          <cell r="I544">
            <v>1</v>
          </cell>
          <cell r="J544">
            <v>15</v>
          </cell>
        </row>
        <row r="545">
          <cell r="A545" t="str">
            <v>0004138043006-P08</v>
          </cell>
          <cell r="B545" t="str">
            <v>08</v>
          </cell>
          <cell r="C545" t="str">
            <v>8273</v>
          </cell>
          <cell r="D545" t="str">
            <v>0004138043006</v>
          </cell>
          <cell r="E545" t="str">
            <v>101512</v>
          </cell>
          <cell r="F545" t="str">
            <v>43006A</v>
          </cell>
          <cell r="G545" t="str">
            <v>B43006A</v>
          </cell>
          <cell r="H545" t="str">
            <v>503686</v>
          </cell>
          <cell r="I545">
            <v>1</v>
          </cell>
          <cell r="J545">
            <v>1.1999999999999999E-3</v>
          </cell>
        </row>
        <row r="546">
          <cell r="A546" t="str">
            <v>0004138043006-P09</v>
          </cell>
          <cell r="B546" t="str">
            <v>09</v>
          </cell>
          <cell r="C546" t="str">
            <v>8273</v>
          </cell>
          <cell r="D546" t="str">
            <v>0004138043006</v>
          </cell>
          <cell r="E546" t="str">
            <v>101512</v>
          </cell>
          <cell r="F546" t="str">
            <v>43006A</v>
          </cell>
          <cell r="G546" t="str">
            <v>B43006A</v>
          </cell>
          <cell r="H546" t="str">
            <v>507543</v>
          </cell>
          <cell r="I546">
            <v>1</v>
          </cell>
          <cell r="J546">
            <v>15</v>
          </cell>
        </row>
        <row r="547">
          <cell r="A547" t="str">
            <v>0004138043006-P10</v>
          </cell>
          <cell r="B547" t="str">
            <v>10</v>
          </cell>
          <cell r="C547" t="str">
            <v>8273</v>
          </cell>
          <cell r="D547" t="str">
            <v>0004138043006</v>
          </cell>
          <cell r="E547" t="str">
            <v>101512</v>
          </cell>
          <cell r="F547" t="str">
            <v>43006A</v>
          </cell>
          <cell r="G547" t="str">
            <v>B43006A</v>
          </cell>
          <cell r="H547" t="str">
            <v>510759</v>
          </cell>
          <cell r="I547">
            <v>1</v>
          </cell>
          <cell r="J547">
            <v>5.8999999999999999E-3</v>
          </cell>
        </row>
        <row r="548">
          <cell r="A548" t="str">
            <v>0004138043010-P01</v>
          </cell>
          <cell r="B548" t="str">
            <v>01</v>
          </cell>
          <cell r="C548" t="str">
            <v>8273</v>
          </cell>
          <cell r="D548" t="str">
            <v>0004138043010</v>
          </cell>
          <cell r="E548" t="str">
            <v>101512</v>
          </cell>
          <cell r="F548" t="str">
            <v>43010A</v>
          </cell>
          <cell r="G548" t="str">
            <v>B43010A</v>
          </cell>
          <cell r="H548" t="str">
            <v>300328</v>
          </cell>
          <cell r="I548">
            <v>1</v>
          </cell>
          <cell r="J548">
            <v>0.5827</v>
          </cell>
        </row>
        <row r="549">
          <cell r="A549" t="str">
            <v>0004138043010-P02</v>
          </cell>
          <cell r="B549" t="str">
            <v>02</v>
          </cell>
          <cell r="C549" t="str">
            <v>8273</v>
          </cell>
          <cell r="D549" t="str">
            <v>0004138043010</v>
          </cell>
          <cell r="E549" t="str">
            <v>101512</v>
          </cell>
          <cell r="F549" t="str">
            <v>43010A</v>
          </cell>
          <cell r="G549" t="str">
            <v>B43010A</v>
          </cell>
          <cell r="H549" t="str">
            <v>500470</v>
          </cell>
          <cell r="I549">
            <v>1</v>
          </cell>
          <cell r="J549">
            <v>8</v>
          </cell>
        </row>
        <row r="550">
          <cell r="A550" t="str">
            <v>0004138043010-P03</v>
          </cell>
          <cell r="B550" t="str">
            <v>03</v>
          </cell>
          <cell r="C550" t="str">
            <v>8273</v>
          </cell>
          <cell r="D550" t="str">
            <v>0004138043010</v>
          </cell>
          <cell r="E550" t="str">
            <v>101512</v>
          </cell>
          <cell r="F550" t="str">
            <v>43010A</v>
          </cell>
          <cell r="G550" t="str">
            <v>B43010A</v>
          </cell>
          <cell r="H550" t="str">
            <v>500576</v>
          </cell>
          <cell r="I550">
            <v>1</v>
          </cell>
          <cell r="J550">
            <v>8</v>
          </cell>
        </row>
        <row r="551">
          <cell r="A551" t="str">
            <v>0004138043010-P04</v>
          </cell>
          <cell r="B551" t="str">
            <v>04</v>
          </cell>
          <cell r="C551" t="str">
            <v>8273</v>
          </cell>
          <cell r="D551" t="str">
            <v>0004138043010</v>
          </cell>
          <cell r="E551" t="str">
            <v>101512</v>
          </cell>
          <cell r="F551" t="str">
            <v>43010A</v>
          </cell>
          <cell r="G551" t="str">
            <v>B43010A</v>
          </cell>
          <cell r="H551" t="str">
            <v>500619</v>
          </cell>
          <cell r="I551">
            <v>1</v>
          </cell>
          <cell r="J551">
            <v>9.4999999999999998E-3</v>
          </cell>
        </row>
        <row r="552">
          <cell r="A552" t="str">
            <v>0004138043010-P05</v>
          </cell>
          <cell r="B552" t="str">
            <v>05</v>
          </cell>
          <cell r="C552" t="str">
            <v>8273</v>
          </cell>
          <cell r="D552" t="str">
            <v>0004138043010</v>
          </cell>
          <cell r="E552" t="str">
            <v>101512</v>
          </cell>
          <cell r="F552" t="str">
            <v>43010A</v>
          </cell>
          <cell r="G552" t="str">
            <v>B43010A</v>
          </cell>
          <cell r="H552" t="str">
            <v>500671</v>
          </cell>
          <cell r="I552">
            <v>1</v>
          </cell>
          <cell r="J552">
            <v>8</v>
          </cell>
        </row>
        <row r="553">
          <cell r="A553" t="str">
            <v>0004138043010-P06</v>
          </cell>
          <cell r="B553" t="str">
            <v>06</v>
          </cell>
          <cell r="C553" t="str">
            <v>8273</v>
          </cell>
          <cell r="D553" t="str">
            <v>0004138043010</v>
          </cell>
          <cell r="E553" t="str">
            <v>101512</v>
          </cell>
          <cell r="F553" t="str">
            <v>43010A</v>
          </cell>
          <cell r="G553" t="str">
            <v>B43010A</v>
          </cell>
          <cell r="H553" t="str">
            <v>500683</v>
          </cell>
          <cell r="I553">
            <v>1</v>
          </cell>
          <cell r="J553">
            <v>1</v>
          </cell>
        </row>
        <row r="554">
          <cell r="A554" t="str">
            <v>0004138043010-P07</v>
          </cell>
          <cell r="B554" t="str">
            <v>07</v>
          </cell>
          <cell r="C554" t="str">
            <v>8273</v>
          </cell>
          <cell r="D554" t="str">
            <v>0004138043010</v>
          </cell>
          <cell r="E554" t="str">
            <v>101512</v>
          </cell>
          <cell r="F554" t="str">
            <v>43010A</v>
          </cell>
          <cell r="G554" t="str">
            <v>B43010A</v>
          </cell>
          <cell r="H554" t="str">
            <v>503686</v>
          </cell>
          <cell r="I554">
            <v>1</v>
          </cell>
          <cell r="J554">
            <v>1.1999999999999999E-3</v>
          </cell>
        </row>
        <row r="555">
          <cell r="A555" t="str">
            <v>0004138043010-P08</v>
          </cell>
          <cell r="B555" t="str">
            <v>08</v>
          </cell>
          <cell r="C555" t="str">
            <v>8273</v>
          </cell>
          <cell r="D555" t="str">
            <v>0004138043010</v>
          </cell>
          <cell r="E555" t="str">
            <v>101512</v>
          </cell>
          <cell r="F555" t="str">
            <v>43010A</v>
          </cell>
          <cell r="G555" t="str">
            <v>B43010A</v>
          </cell>
          <cell r="H555" t="str">
            <v>505497</v>
          </cell>
          <cell r="I555">
            <v>1</v>
          </cell>
          <cell r="J555">
            <v>8</v>
          </cell>
        </row>
        <row r="556">
          <cell r="A556" t="str">
            <v>0004138043010-P09</v>
          </cell>
          <cell r="B556" t="str">
            <v>09</v>
          </cell>
          <cell r="C556" t="str">
            <v>8273</v>
          </cell>
          <cell r="D556" t="str">
            <v>0004138043010</v>
          </cell>
          <cell r="E556" t="str">
            <v>101512</v>
          </cell>
          <cell r="F556" t="str">
            <v>43010A</v>
          </cell>
          <cell r="G556" t="str">
            <v>B43010A</v>
          </cell>
          <cell r="H556" t="str">
            <v>507543</v>
          </cell>
          <cell r="I556">
            <v>1</v>
          </cell>
          <cell r="J556">
            <v>8</v>
          </cell>
        </row>
        <row r="557">
          <cell r="A557" t="str">
            <v>0004138043010-P10</v>
          </cell>
          <cell r="B557" t="str">
            <v>10</v>
          </cell>
          <cell r="C557" t="str">
            <v>8273</v>
          </cell>
          <cell r="D557" t="str">
            <v>0004138043010</v>
          </cell>
          <cell r="E557" t="str">
            <v>101512</v>
          </cell>
          <cell r="F557" t="str">
            <v>43010A</v>
          </cell>
          <cell r="G557" t="str">
            <v>B43010A</v>
          </cell>
          <cell r="H557" t="str">
            <v>510759</v>
          </cell>
          <cell r="I557">
            <v>1</v>
          </cell>
          <cell r="J557">
            <v>5.8999999999999999E-3</v>
          </cell>
        </row>
        <row r="558">
          <cell r="A558" t="str">
            <v>0001540006063-P01</v>
          </cell>
          <cell r="B558" t="str">
            <v>01</v>
          </cell>
          <cell r="C558" t="str">
            <v>8273</v>
          </cell>
          <cell r="D558" t="str">
            <v>0001540006063</v>
          </cell>
          <cell r="E558" t="str">
            <v>101514</v>
          </cell>
          <cell r="F558" t="str">
            <v>06063A</v>
          </cell>
          <cell r="G558" t="str">
            <v>B06063A</v>
          </cell>
          <cell r="H558" t="str">
            <v>504132</v>
          </cell>
          <cell r="I558">
            <v>1</v>
          </cell>
          <cell r="J558">
            <v>0</v>
          </cell>
        </row>
        <row r="559">
          <cell r="A559" t="str">
            <v>0002113024527-P01</v>
          </cell>
          <cell r="B559" t="str">
            <v>01</v>
          </cell>
          <cell r="C559" t="str">
            <v>8273</v>
          </cell>
          <cell r="D559" t="str">
            <v>0002113024527</v>
          </cell>
          <cell r="E559" t="str">
            <v>101514</v>
          </cell>
          <cell r="F559" t="str">
            <v>24527A</v>
          </cell>
          <cell r="G559" t="str">
            <v>B24527A</v>
          </cell>
          <cell r="H559" t="str">
            <v>300328</v>
          </cell>
          <cell r="I559">
            <v>1</v>
          </cell>
          <cell r="J559">
            <v>0.41039999999999999</v>
          </cell>
        </row>
        <row r="560">
          <cell r="A560" t="str">
            <v>0002113024527-P02</v>
          </cell>
          <cell r="B560" t="str">
            <v>02</v>
          </cell>
          <cell r="C560" t="str">
            <v>8273</v>
          </cell>
          <cell r="D560" t="str">
            <v>0002113024527</v>
          </cell>
          <cell r="E560" t="str">
            <v>101514</v>
          </cell>
          <cell r="F560" t="str">
            <v>24527A</v>
          </cell>
          <cell r="G560" t="str">
            <v>B24527A</v>
          </cell>
          <cell r="H560" t="str">
            <v>500619</v>
          </cell>
          <cell r="I560">
            <v>1</v>
          </cell>
          <cell r="J560">
            <v>4.3E-3</v>
          </cell>
        </row>
        <row r="561">
          <cell r="A561" t="str">
            <v>0002113024527-P03</v>
          </cell>
          <cell r="B561" t="str">
            <v>03</v>
          </cell>
          <cell r="C561" t="str">
            <v>8273</v>
          </cell>
          <cell r="D561" t="str">
            <v>0002113024527</v>
          </cell>
          <cell r="E561" t="str">
            <v>101514</v>
          </cell>
          <cell r="F561" t="str">
            <v>24527A</v>
          </cell>
          <cell r="G561" t="str">
            <v>B24527A</v>
          </cell>
          <cell r="H561" t="str">
            <v>500658</v>
          </cell>
          <cell r="I561">
            <v>1</v>
          </cell>
          <cell r="J561">
            <v>4</v>
          </cell>
        </row>
        <row r="562">
          <cell r="A562" t="str">
            <v>0002113024527-P04</v>
          </cell>
          <cell r="B562" t="str">
            <v>04</v>
          </cell>
          <cell r="C562" t="str">
            <v>8273</v>
          </cell>
          <cell r="D562" t="str">
            <v>0002113024527</v>
          </cell>
          <cell r="E562" t="str">
            <v>101514</v>
          </cell>
          <cell r="F562" t="str">
            <v>24527A</v>
          </cell>
          <cell r="G562" t="str">
            <v>B24527A</v>
          </cell>
          <cell r="H562" t="str">
            <v>508761</v>
          </cell>
          <cell r="I562">
            <v>1</v>
          </cell>
          <cell r="J562">
            <v>24</v>
          </cell>
        </row>
        <row r="563">
          <cell r="A563" t="str">
            <v>0002113024527-P05</v>
          </cell>
          <cell r="B563" t="str">
            <v>05</v>
          </cell>
          <cell r="C563" t="str">
            <v>8273</v>
          </cell>
          <cell r="D563" t="str">
            <v>0002113024527</v>
          </cell>
          <cell r="E563" t="str">
            <v>101514</v>
          </cell>
          <cell r="F563" t="str">
            <v>24527A</v>
          </cell>
          <cell r="G563" t="str">
            <v>B24527A</v>
          </cell>
          <cell r="H563" t="str">
            <v>509927</v>
          </cell>
          <cell r="I563">
            <v>1</v>
          </cell>
          <cell r="J563">
            <v>1</v>
          </cell>
        </row>
        <row r="564">
          <cell r="A564" t="str">
            <v>0002113024527-P06</v>
          </cell>
          <cell r="B564" t="str">
            <v>06</v>
          </cell>
          <cell r="C564" t="str">
            <v>8273</v>
          </cell>
          <cell r="D564" t="str">
            <v>0002113024527</v>
          </cell>
          <cell r="E564" t="str">
            <v>101514</v>
          </cell>
          <cell r="F564" t="str">
            <v>24527A</v>
          </cell>
          <cell r="G564" t="str">
            <v>B24527A</v>
          </cell>
          <cell r="H564" t="str">
            <v>509944</v>
          </cell>
          <cell r="I564">
            <v>1</v>
          </cell>
          <cell r="J564">
            <v>24</v>
          </cell>
        </row>
        <row r="565">
          <cell r="A565" t="str">
            <v>0002113024527-P07</v>
          </cell>
          <cell r="B565" t="str">
            <v>07</v>
          </cell>
          <cell r="C565" t="str">
            <v>8273</v>
          </cell>
          <cell r="D565" t="str">
            <v>0002113024527</v>
          </cell>
          <cell r="E565" t="str">
            <v>101514</v>
          </cell>
          <cell r="F565" t="str">
            <v>24527A</v>
          </cell>
          <cell r="G565" t="str">
            <v>B24527A</v>
          </cell>
          <cell r="H565" t="str">
            <v>510759</v>
          </cell>
          <cell r="I565">
            <v>1</v>
          </cell>
          <cell r="J565">
            <v>2.5000000000000001E-3</v>
          </cell>
        </row>
        <row r="566">
          <cell r="A566" t="str">
            <v>0002113024680-P01</v>
          </cell>
          <cell r="B566" t="str">
            <v>01</v>
          </cell>
          <cell r="C566" t="str">
            <v>8273</v>
          </cell>
          <cell r="D566" t="str">
            <v>0002113024680</v>
          </cell>
          <cell r="E566" t="str">
            <v>101514</v>
          </cell>
          <cell r="F566" t="str">
            <v>24680A</v>
          </cell>
          <cell r="G566" t="str">
            <v>B24680A</v>
          </cell>
          <cell r="H566" t="str">
            <v>300328</v>
          </cell>
          <cell r="I566">
            <v>1</v>
          </cell>
          <cell r="J566">
            <v>0.21</v>
          </cell>
        </row>
        <row r="567">
          <cell r="A567" t="str">
            <v>0002113024680-P02</v>
          </cell>
          <cell r="B567" t="str">
            <v>02</v>
          </cell>
          <cell r="C567" t="str">
            <v>8273</v>
          </cell>
          <cell r="D567" t="str">
            <v>0002113024680</v>
          </cell>
          <cell r="E567" t="str">
            <v>101514</v>
          </cell>
          <cell r="F567" t="str">
            <v>24680A</v>
          </cell>
          <cell r="G567" t="str">
            <v>B24680A</v>
          </cell>
          <cell r="H567" t="str">
            <v>500619</v>
          </cell>
          <cell r="I567">
            <v>1</v>
          </cell>
          <cell r="J567">
            <v>6.1000000000000004E-3</v>
          </cell>
        </row>
        <row r="568">
          <cell r="A568" t="str">
            <v>0002113024680-P03</v>
          </cell>
          <cell r="B568" t="str">
            <v>03</v>
          </cell>
          <cell r="C568" t="str">
            <v>8273</v>
          </cell>
          <cell r="D568" t="str">
            <v>0002113024680</v>
          </cell>
          <cell r="E568" t="str">
            <v>101514</v>
          </cell>
          <cell r="F568" t="str">
            <v>24680A</v>
          </cell>
          <cell r="G568" t="str">
            <v>B24680A</v>
          </cell>
          <cell r="H568" t="str">
            <v>505486</v>
          </cell>
          <cell r="I568">
            <v>1</v>
          </cell>
          <cell r="J568">
            <v>2E-3</v>
          </cell>
        </row>
        <row r="569">
          <cell r="A569" t="str">
            <v>0002113024680-P04</v>
          </cell>
          <cell r="B569" t="str">
            <v>04</v>
          </cell>
          <cell r="C569" t="str">
            <v>8273</v>
          </cell>
          <cell r="D569" t="str">
            <v>0002113024680</v>
          </cell>
          <cell r="E569" t="str">
            <v>101514</v>
          </cell>
          <cell r="F569" t="str">
            <v>24680A</v>
          </cell>
          <cell r="G569" t="str">
            <v>B24680A</v>
          </cell>
          <cell r="H569" t="str">
            <v>508761</v>
          </cell>
          <cell r="I569">
            <v>1</v>
          </cell>
          <cell r="J569">
            <v>12</v>
          </cell>
        </row>
        <row r="570">
          <cell r="A570" t="str">
            <v>0002113024680-P05</v>
          </cell>
          <cell r="B570" t="str">
            <v>05</v>
          </cell>
          <cell r="C570" t="str">
            <v>8273</v>
          </cell>
          <cell r="D570" t="str">
            <v>0002113024680</v>
          </cell>
          <cell r="E570" t="str">
            <v>101514</v>
          </cell>
          <cell r="F570" t="str">
            <v>24680A</v>
          </cell>
          <cell r="G570" t="str">
            <v>B24680A</v>
          </cell>
          <cell r="H570" t="str">
            <v>509944</v>
          </cell>
          <cell r="I570">
            <v>1</v>
          </cell>
          <cell r="J570">
            <v>12</v>
          </cell>
        </row>
        <row r="571">
          <cell r="A571" t="str">
            <v>0002113024680-P06</v>
          </cell>
          <cell r="B571" t="str">
            <v>06</v>
          </cell>
          <cell r="C571" t="str">
            <v>8273</v>
          </cell>
          <cell r="D571" t="str">
            <v>0002113024680</v>
          </cell>
          <cell r="E571" t="str">
            <v>101514</v>
          </cell>
          <cell r="F571" t="str">
            <v>24680A</v>
          </cell>
          <cell r="G571" t="str">
            <v>B24680A</v>
          </cell>
          <cell r="H571" t="str">
            <v>510769</v>
          </cell>
          <cell r="I571">
            <v>1</v>
          </cell>
          <cell r="J571">
            <v>1</v>
          </cell>
        </row>
        <row r="572">
          <cell r="A572" t="str">
            <v>0002113024688-P01</v>
          </cell>
          <cell r="B572" t="str">
            <v>01</v>
          </cell>
          <cell r="C572" t="str">
            <v>8273</v>
          </cell>
          <cell r="D572" t="str">
            <v>0002113024688</v>
          </cell>
          <cell r="E572" t="str">
            <v>101514</v>
          </cell>
          <cell r="F572" t="str">
            <v>24688A</v>
          </cell>
          <cell r="G572" t="str">
            <v>B24688A</v>
          </cell>
          <cell r="H572" t="str">
            <v>300328</v>
          </cell>
          <cell r="I572">
            <v>1</v>
          </cell>
          <cell r="J572">
            <v>0.41</v>
          </cell>
        </row>
        <row r="573">
          <cell r="A573" t="str">
            <v>0002113024688-P02</v>
          </cell>
          <cell r="B573" t="str">
            <v>02</v>
          </cell>
          <cell r="C573" t="str">
            <v>8273</v>
          </cell>
          <cell r="D573" t="str">
            <v>0002113024688</v>
          </cell>
          <cell r="E573" t="str">
            <v>101514</v>
          </cell>
          <cell r="F573" t="str">
            <v>24688A</v>
          </cell>
          <cell r="G573" t="str">
            <v>B24688A</v>
          </cell>
          <cell r="H573" t="str">
            <v>500619</v>
          </cell>
          <cell r="I573">
            <v>1</v>
          </cell>
          <cell r="J573">
            <v>6.1000000000000004E-3</v>
          </cell>
        </row>
        <row r="574">
          <cell r="A574" t="str">
            <v>0002113024688-P03</v>
          </cell>
          <cell r="B574" t="str">
            <v>03</v>
          </cell>
          <cell r="C574" t="str">
            <v>8273</v>
          </cell>
          <cell r="D574" t="str">
            <v>0002113024688</v>
          </cell>
          <cell r="E574" t="str">
            <v>101514</v>
          </cell>
          <cell r="F574" t="str">
            <v>24688A</v>
          </cell>
          <cell r="G574" t="str">
            <v>B24688A</v>
          </cell>
          <cell r="H574" t="str">
            <v>505486</v>
          </cell>
          <cell r="I574">
            <v>1</v>
          </cell>
          <cell r="J574">
            <v>1.5E-3</v>
          </cell>
        </row>
        <row r="575">
          <cell r="A575" t="str">
            <v>0002113024688-P04</v>
          </cell>
          <cell r="B575" t="str">
            <v>04</v>
          </cell>
          <cell r="C575" t="str">
            <v>8273</v>
          </cell>
          <cell r="D575" t="str">
            <v>0002113024688</v>
          </cell>
          <cell r="E575" t="str">
            <v>101514</v>
          </cell>
          <cell r="F575" t="str">
            <v>24688A</v>
          </cell>
          <cell r="G575" t="str">
            <v>B24688A</v>
          </cell>
          <cell r="H575" t="str">
            <v>508761</v>
          </cell>
          <cell r="I575">
            <v>1</v>
          </cell>
          <cell r="J575">
            <v>24</v>
          </cell>
        </row>
        <row r="576">
          <cell r="A576" t="str">
            <v>0002113024688-P05</v>
          </cell>
          <cell r="B576" t="str">
            <v>05</v>
          </cell>
          <cell r="C576" t="str">
            <v>8273</v>
          </cell>
          <cell r="D576" t="str">
            <v>0002113024688</v>
          </cell>
          <cell r="E576" t="str">
            <v>101514</v>
          </cell>
          <cell r="F576" t="str">
            <v>24688A</v>
          </cell>
          <cell r="G576" t="str">
            <v>B24688A</v>
          </cell>
          <cell r="H576" t="str">
            <v>509927</v>
          </cell>
          <cell r="I576">
            <v>1</v>
          </cell>
          <cell r="J576">
            <v>1</v>
          </cell>
        </row>
        <row r="577">
          <cell r="A577" t="str">
            <v>0002113024688-P06</v>
          </cell>
          <cell r="B577" t="str">
            <v>06</v>
          </cell>
          <cell r="C577" t="str">
            <v>8273</v>
          </cell>
          <cell r="D577" t="str">
            <v>0002113024688</v>
          </cell>
          <cell r="E577" t="str">
            <v>101514</v>
          </cell>
          <cell r="F577" t="str">
            <v>24688A</v>
          </cell>
          <cell r="G577" t="str">
            <v>B24688A</v>
          </cell>
          <cell r="H577" t="str">
            <v>509944</v>
          </cell>
          <cell r="I577">
            <v>1</v>
          </cell>
          <cell r="J577">
            <v>24</v>
          </cell>
        </row>
        <row r="578">
          <cell r="A578" t="str">
            <v>0002113024688-P07</v>
          </cell>
          <cell r="B578" t="str">
            <v>07</v>
          </cell>
          <cell r="C578" t="str">
            <v>8273</v>
          </cell>
          <cell r="D578" t="str">
            <v>0002113024688</v>
          </cell>
          <cell r="E578" t="str">
            <v>101514</v>
          </cell>
          <cell r="F578" t="str">
            <v>24688A</v>
          </cell>
          <cell r="G578" t="str">
            <v>B24688A</v>
          </cell>
          <cell r="H578" t="str">
            <v>510759</v>
          </cell>
          <cell r="I578">
            <v>1</v>
          </cell>
          <cell r="J578">
            <v>1.5E-3</v>
          </cell>
        </row>
        <row r="579">
          <cell r="A579" t="str">
            <v>0002113024688-P08</v>
          </cell>
          <cell r="B579" t="str">
            <v>08</v>
          </cell>
          <cell r="C579" t="str">
            <v>8273</v>
          </cell>
          <cell r="D579" t="str">
            <v>0002113024688</v>
          </cell>
          <cell r="E579" t="str">
            <v>101514</v>
          </cell>
          <cell r="F579" t="str">
            <v>24688A</v>
          </cell>
          <cell r="G579" t="str">
            <v>B24688A</v>
          </cell>
          <cell r="H579" t="str">
            <v>510769</v>
          </cell>
          <cell r="I579">
            <v>1</v>
          </cell>
          <cell r="J579">
            <v>2</v>
          </cell>
        </row>
        <row r="580">
          <cell r="A580" t="str">
            <v>0002113024691-P01</v>
          </cell>
          <cell r="B580" t="str">
            <v>01</v>
          </cell>
          <cell r="C580" t="str">
            <v>8273</v>
          </cell>
          <cell r="D580" t="str">
            <v>0002113024691</v>
          </cell>
          <cell r="E580" t="str">
            <v>101514</v>
          </cell>
          <cell r="F580" t="str">
            <v>24691A</v>
          </cell>
          <cell r="G580" t="str">
            <v>B24691A</v>
          </cell>
          <cell r="H580" t="str">
            <v>300328</v>
          </cell>
          <cell r="I580">
            <v>1</v>
          </cell>
          <cell r="J580">
            <v>0.5827</v>
          </cell>
        </row>
        <row r="581">
          <cell r="A581" t="str">
            <v>0002113024691-P02</v>
          </cell>
          <cell r="B581" t="str">
            <v>02</v>
          </cell>
          <cell r="C581" t="str">
            <v>8273</v>
          </cell>
          <cell r="D581" t="str">
            <v>0002113024691</v>
          </cell>
          <cell r="E581" t="str">
            <v>101514</v>
          </cell>
          <cell r="F581" t="str">
            <v>24691A</v>
          </cell>
          <cell r="G581" t="str">
            <v>B24691A</v>
          </cell>
          <cell r="H581" t="str">
            <v>500470</v>
          </cell>
          <cell r="I581">
            <v>1</v>
          </cell>
          <cell r="J581">
            <v>8</v>
          </cell>
        </row>
        <row r="582">
          <cell r="A582" t="str">
            <v>0002113024691-P03</v>
          </cell>
          <cell r="B582" t="str">
            <v>03</v>
          </cell>
          <cell r="C582" t="str">
            <v>8273</v>
          </cell>
          <cell r="D582" t="str">
            <v>0002113024691</v>
          </cell>
          <cell r="E582" t="str">
            <v>101514</v>
          </cell>
          <cell r="F582" t="str">
            <v>24691A</v>
          </cell>
          <cell r="G582" t="str">
            <v>B24691A</v>
          </cell>
          <cell r="H582" t="str">
            <v>500576</v>
          </cell>
          <cell r="I582">
            <v>1</v>
          </cell>
          <cell r="J582">
            <v>8</v>
          </cell>
        </row>
        <row r="583">
          <cell r="A583" t="str">
            <v>0002113024691-P04</v>
          </cell>
          <cell r="B583" t="str">
            <v>04</v>
          </cell>
          <cell r="C583" t="str">
            <v>8273</v>
          </cell>
          <cell r="D583" t="str">
            <v>0002113024691</v>
          </cell>
          <cell r="E583" t="str">
            <v>101514</v>
          </cell>
          <cell r="F583" t="str">
            <v>24691A</v>
          </cell>
          <cell r="G583" t="str">
            <v>B24691A</v>
          </cell>
          <cell r="H583" t="str">
            <v>500619</v>
          </cell>
          <cell r="I583">
            <v>1</v>
          </cell>
          <cell r="J583">
            <v>9.4999999999999998E-3</v>
          </cell>
        </row>
        <row r="584">
          <cell r="A584" t="str">
            <v>0002113024691-P05</v>
          </cell>
          <cell r="B584" t="str">
            <v>05</v>
          </cell>
          <cell r="C584" t="str">
            <v>8273</v>
          </cell>
          <cell r="D584" t="str">
            <v>0002113024691</v>
          </cell>
          <cell r="E584" t="str">
            <v>101514</v>
          </cell>
          <cell r="F584" t="str">
            <v>24691A</v>
          </cell>
          <cell r="G584" t="str">
            <v>B24691A</v>
          </cell>
          <cell r="H584" t="str">
            <v>500671</v>
          </cell>
          <cell r="I584">
            <v>1</v>
          </cell>
          <cell r="J584">
            <v>8</v>
          </cell>
        </row>
        <row r="585">
          <cell r="A585" t="str">
            <v>0002113024691-P06</v>
          </cell>
          <cell r="B585" t="str">
            <v>06</v>
          </cell>
          <cell r="C585" t="str">
            <v>8273</v>
          </cell>
          <cell r="D585" t="str">
            <v>0002113024691</v>
          </cell>
          <cell r="E585" t="str">
            <v>101514</v>
          </cell>
          <cell r="F585" t="str">
            <v>24691A</v>
          </cell>
          <cell r="G585" t="str">
            <v>B24691A</v>
          </cell>
          <cell r="H585" t="str">
            <v>503686</v>
          </cell>
          <cell r="I585">
            <v>1</v>
          </cell>
          <cell r="J585">
            <v>1.1999999999999999E-3</v>
          </cell>
        </row>
        <row r="586">
          <cell r="A586" t="str">
            <v>0002113024691-P07</v>
          </cell>
          <cell r="B586" t="str">
            <v>07</v>
          </cell>
          <cell r="C586" t="str">
            <v>8273</v>
          </cell>
          <cell r="D586" t="str">
            <v>0002113024691</v>
          </cell>
          <cell r="E586" t="str">
            <v>101514</v>
          </cell>
          <cell r="F586" t="str">
            <v>24691A</v>
          </cell>
          <cell r="G586" t="str">
            <v>B24691A</v>
          </cell>
          <cell r="H586" t="str">
            <v>507543</v>
          </cell>
          <cell r="I586">
            <v>1</v>
          </cell>
          <cell r="J586">
            <v>8</v>
          </cell>
        </row>
        <row r="587">
          <cell r="A587" t="str">
            <v>0002113024691-P08</v>
          </cell>
          <cell r="B587" t="str">
            <v>08</v>
          </cell>
          <cell r="C587" t="str">
            <v>8273</v>
          </cell>
          <cell r="D587" t="str">
            <v>0002113024691</v>
          </cell>
          <cell r="E587" t="str">
            <v>101514</v>
          </cell>
          <cell r="F587" t="str">
            <v>24691A</v>
          </cell>
          <cell r="G587" t="str">
            <v>B24691A</v>
          </cell>
          <cell r="H587" t="str">
            <v>509798</v>
          </cell>
          <cell r="I587">
            <v>1</v>
          </cell>
          <cell r="J587">
            <v>8</v>
          </cell>
        </row>
        <row r="588">
          <cell r="A588" t="str">
            <v>0002113024785-P01</v>
          </cell>
          <cell r="B588" t="str">
            <v>01</v>
          </cell>
          <cell r="C588" t="str">
            <v>8273</v>
          </cell>
          <cell r="D588" t="str">
            <v>0002113024785</v>
          </cell>
          <cell r="E588" t="str">
            <v>101514</v>
          </cell>
          <cell r="F588" t="str">
            <v>24785A</v>
          </cell>
          <cell r="G588" t="str">
            <v>B24785A</v>
          </cell>
          <cell r="H588" t="str">
            <v>504132</v>
          </cell>
          <cell r="I588">
            <v>1</v>
          </cell>
          <cell r="J588">
            <v>0</v>
          </cell>
        </row>
        <row r="589">
          <cell r="A589" t="str">
            <v>0007675036008-P01</v>
          </cell>
          <cell r="B589" t="str">
            <v>01</v>
          </cell>
          <cell r="C589" t="str">
            <v>8273</v>
          </cell>
          <cell r="D589" t="str">
            <v>0007675036008</v>
          </cell>
          <cell r="E589" t="str">
            <v>101514</v>
          </cell>
          <cell r="F589" t="str">
            <v>36008A</v>
          </cell>
          <cell r="G589" t="str">
            <v>B36008A</v>
          </cell>
          <cell r="H589" t="str">
            <v>504132</v>
          </cell>
          <cell r="I589">
            <v>1</v>
          </cell>
          <cell r="J589">
            <v>0</v>
          </cell>
        </row>
        <row r="590">
          <cell r="A590" t="str">
            <v>0004138042544-P01</v>
          </cell>
          <cell r="B590" t="str">
            <v>01</v>
          </cell>
          <cell r="C590" t="str">
            <v>8273</v>
          </cell>
          <cell r="D590" t="str">
            <v>0004138042544</v>
          </cell>
          <cell r="E590" t="str">
            <v>101514</v>
          </cell>
          <cell r="F590" t="str">
            <v>42544A</v>
          </cell>
          <cell r="G590" t="str">
            <v>B42544A</v>
          </cell>
          <cell r="H590" t="str">
            <v>300328</v>
          </cell>
          <cell r="I590">
            <v>1</v>
          </cell>
          <cell r="J590">
            <v>0.41039999999999999</v>
          </cell>
        </row>
        <row r="591">
          <cell r="A591" t="str">
            <v>0004138042544-P02</v>
          </cell>
          <cell r="B591" t="str">
            <v>02</v>
          </cell>
          <cell r="C591" t="str">
            <v>8273</v>
          </cell>
          <cell r="D591" t="str">
            <v>0004138042544</v>
          </cell>
          <cell r="E591" t="str">
            <v>101514</v>
          </cell>
          <cell r="F591" t="str">
            <v>42544A</v>
          </cell>
          <cell r="G591" t="str">
            <v>B42544A</v>
          </cell>
          <cell r="H591" t="str">
            <v>500462</v>
          </cell>
          <cell r="I591">
            <v>1</v>
          </cell>
          <cell r="J591">
            <v>4.8000000000000001E-2</v>
          </cell>
        </row>
        <row r="592">
          <cell r="A592" t="str">
            <v>0004138042544-P03</v>
          </cell>
          <cell r="B592" t="str">
            <v>03</v>
          </cell>
          <cell r="C592" t="str">
            <v>8273</v>
          </cell>
          <cell r="D592" t="str">
            <v>0004138042544</v>
          </cell>
          <cell r="E592" t="str">
            <v>101514</v>
          </cell>
          <cell r="F592" t="str">
            <v>42544A</v>
          </cell>
          <cell r="G592" t="str">
            <v>B42544A</v>
          </cell>
          <cell r="H592" t="str">
            <v>500619</v>
          </cell>
          <cell r="I592">
            <v>1</v>
          </cell>
          <cell r="J592">
            <v>4.3E-3</v>
          </cell>
        </row>
        <row r="593">
          <cell r="A593" t="str">
            <v>0004138042544-P04</v>
          </cell>
          <cell r="B593" t="str">
            <v>04</v>
          </cell>
          <cell r="C593" t="str">
            <v>8273</v>
          </cell>
          <cell r="D593" t="str">
            <v>0004138042544</v>
          </cell>
          <cell r="E593" t="str">
            <v>101514</v>
          </cell>
          <cell r="F593" t="str">
            <v>42544A</v>
          </cell>
          <cell r="G593" t="str">
            <v>B42544A</v>
          </cell>
          <cell r="H593" t="str">
            <v>500665</v>
          </cell>
          <cell r="I593">
            <v>1</v>
          </cell>
          <cell r="J593">
            <v>1</v>
          </cell>
        </row>
        <row r="594">
          <cell r="A594" t="str">
            <v>0004138042544-P05</v>
          </cell>
          <cell r="B594" t="str">
            <v>05</v>
          </cell>
          <cell r="C594" t="str">
            <v>8273</v>
          </cell>
          <cell r="D594" t="str">
            <v>0004138042544</v>
          </cell>
          <cell r="E594" t="str">
            <v>101514</v>
          </cell>
          <cell r="F594" t="str">
            <v>42544A</v>
          </cell>
          <cell r="G594" t="str">
            <v>B42544A</v>
          </cell>
          <cell r="H594" t="str">
            <v>501985</v>
          </cell>
          <cell r="I594">
            <v>1</v>
          </cell>
          <cell r="J594">
            <v>24</v>
          </cell>
        </row>
        <row r="595">
          <cell r="A595" t="str">
            <v>0004138042544-P06</v>
          </cell>
          <cell r="B595" t="str">
            <v>06</v>
          </cell>
          <cell r="C595" t="str">
            <v>8273</v>
          </cell>
          <cell r="D595" t="str">
            <v>0004138042544</v>
          </cell>
          <cell r="E595" t="str">
            <v>101514</v>
          </cell>
          <cell r="F595" t="str">
            <v>42544A</v>
          </cell>
          <cell r="G595" t="str">
            <v>B42544A</v>
          </cell>
          <cell r="H595" t="str">
            <v>505486</v>
          </cell>
          <cell r="I595">
            <v>1</v>
          </cell>
          <cell r="J595">
            <v>2.2000000000000001E-3</v>
          </cell>
        </row>
        <row r="596">
          <cell r="A596" t="str">
            <v>0004138042544-P07</v>
          </cell>
          <cell r="B596" t="str">
            <v>07</v>
          </cell>
          <cell r="C596" t="str">
            <v>8273</v>
          </cell>
          <cell r="D596" t="str">
            <v>0004138042544</v>
          </cell>
          <cell r="E596" t="str">
            <v>101514</v>
          </cell>
          <cell r="F596" t="str">
            <v>42544A</v>
          </cell>
          <cell r="G596" t="str">
            <v>B42544A</v>
          </cell>
          <cell r="H596" t="str">
            <v>505519</v>
          </cell>
          <cell r="I596">
            <v>1</v>
          </cell>
          <cell r="J596">
            <v>2</v>
          </cell>
        </row>
        <row r="597">
          <cell r="A597" t="str">
            <v>0004138042544-P08</v>
          </cell>
          <cell r="B597" t="str">
            <v>08</v>
          </cell>
          <cell r="C597" t="str">
            <v>8273</v>
          </cell>
          <cell r="D597" t="str">
            <v>0004138042544</v>
          </cell>
          <cell r="E597" t="str">
            <v>101514</v>
          </cell>
          <cell r="F597" t="str">
            <v>42544A</v>
          </cell>
          <cell r="G597" t="str">
            <v>B42544A</v>
          </cell>
          <cell r="H597" t="str">
            <v>508761</v>
          </cell>
          <cell r="I597">
            <v>1</v>
          </cell>
          <cell r="J597">
            <v>24</v>
          </cell>
        </row>
        <row r="598">
          <cell r="A598" t="str">
            <v>0004138042544-P09</v>
          </cell>
          <cell r="B598" t="str">
            <v>09</v>
          </cell>
          <cell r="C598" t="str">
            <v>8273</v>
          </cell>
          <cell r="D598" t="str">
            <v>0004138042544</v>
          </cell>
          <cell r="E598" t="str">
            <v>101514</v>
          </cell>
          <cell r="F598" t="str">
            <v>42544A</v>
          </cell>
          <cell r="G598" t="str">
            <v>B42544A</v>
          </cell>
          <cell r="H598" t="str">
            <v>510759</v>
          </cell>
          <cell r="I598">
            <v>1</v>
          </cell>
          <cell r="J598">
            <v>2.2000000000000001E-3</v>
          </cell>
        </row>
        <row r="599">
          <cell r="A599" t="str">
            <v>0004138042752-P01</v>
          </cell>
          <cell r="B599" t="str">
            <v>01</v>
          </cell>
          <cell r="C599" t="str">
            <v>8273</v>
          </cell>
          <cell r="D599" t="str">
            <v>0004138042752</v>
          </cell>
          <cell r="E599" t="str">
            <v>101514</v>
          </cell>
          <cell r="F599" t="str">
            <v>42752A</v>
          </cell>
          <cell r="G599" t="str">
            <v>B42752A</v>
          </cell>
          <cell r="H599" t="str">
            <v>300328</v>
          </cell>
          <cell r="I599">
            <v>1</v>
          </cell>
          <cell r="J599">
            <v>0.5827</v>
          </cell>
        </row>
        <row r="600">
          <cell r="A600" t="str">
            <v>0004138042752-P02</v>
          </cell>
          <cell r="B600" t="str">
            <v>02</v>
          </cell>
          <cell r="C600" t="str">
            <v>8273</v>
          </cell>
          <cell r="D600" t="str">
            <v>0004138042752</v>
          </cell>
          <cell r="E600" t="str">
            <v>101514</v>
          </cell>
          <cell r="F600" t="str">
            <v>42752A</v>
          </cell>
          <cell r="G600" t="str">
            <v>B42752A</v>
          </cell>
          <cell r="H600" t="str">
            <v>500577</v>
          </cell>
          <cell r="I600">
            <v>1</v>
          </cell>
          <cell r="J600">
            <v>6</v>
          </cell>
        </row>
        <row r="601">
          <cell r="A601" t="str">
            <v>0004138042752-P03</v>
          </cell>
          <cell r="B601" t="str">
            <v>03</v>
          </cell>
          <cell r="C601" t="str">
            <v>8273</v>
          </cell>
          <cell r="D601" t="str">
            <v>0004138042752</v>
          </cell>
          <cell r="E601" t="str">
            <v>101514</v>
          </cell>
          <cell r="F601" t="str">
            <v>42752A</v>
          </cell>
          <cell r="G601" t="str">
            <v>B42752A</v>
          </cell>
          <cell r="H601" t="str">
            <v>500619</v>
          </cell>
          <cell r="I601">
            <v>1</v>
          </cell>
          <cell r="J601">
            <v>9.4999999999999998E-3</v>
          </cell>
        </row>
        <row r="602">
          <cell r="A602" t="str">
            <v>0004138042752-P04</v>
          </cell>
          <cell r="B602" t="str">
            <v>04</v>
          </cell>
          <cell r="C602" t="str">
            <v>8273</v>
          </cell>
          <cell r="D602" t="str">
            <v>0004138042752</v>
          </cell>
          <cell r="E602" t="str">
            <v>101514</v>
          </cell>
          <cell r="F602" t="str">
            <v>42752A</v>
          </cell>
          <cell r="G602" t="str">
            <v>B42752A</v>
          </cell>
          <cell r="H602" t="str">
            <v>500635</v>
          </cell>
          <cell r="I602">
            <v>1</v>
          </cell>
          <cell r="J602">
            <v>1</v>
          </cell>
        </row>
        <row r="603">
          <cell r="A603" t="str">
            <v>0004138042752-P05</v>
          </cell>
          <cell r="B603" t="str">
            <v>05</v>
          </cell>
          <cell r="C603" t="str">
            <v>8273</v>
          </cell>
          <cell r="D603" t="str">
            <v>0004138042752</v>
          </cell>
          <cell r="E603" t="str">
            <v>101514</v>
          </cell>
          <cell r="F603" t="str">
            <v>42752A</v>
          </cell>
          <cell r="G603" t="str">
            <v>B42752A</v>
          </cell>
          <cell r="H603" t="str">
            <v>500684</v>
          </cell>
          <cell r="I603">
            <v>1</v>
          </cell>
          <cell r="J603">
            <v>6</v>
          </cell>
        </row>
        <row r="604">
          <cell r="A604" t="str">
            <v>0004138042752-P06</v>
          </cell>
          <cell r="B604" t="str">
            <v>06</v>
          </cell>
          <cell r="C604" t="str">
            <v>8273</v>
          </cell>
          <cell r="D604" t="str">
            <v>0004138042752</v>
          </cell>
          <cell r="E604" t="str">
            <v>101514</v>
          </cell>
          <cell r="F604" t="str">
            <v>42752A</v>
          </cell>
          <cell r="G604" t="str">
            <v>B42752A</v>
          </cell>
          <cell r="H604" t="str">
            <v>501183</v>
          </cell>
          <cell r="I604">
            <v>1</v>
          </cell>
          <cell r="J604">
            <v>6</v>
          </cell>
        </row>
        <row r="605">
          <cell r="A605" t="str">
            <v>0004138042752-P07</v>
          </cell>
          <cell r="B605" t="str">
            <v>07</v>
          </cell>
          <cell r="C605" t="str">
            <v>8273</v>
          </cell>
          <cell r="D605" t="str">
            <v>0004138042752</v>
          </cell>
          <cell r="E605" t="str">
            <v>101514</v>
          </cell>
          <cell r="F605" t="str">
            <v>42752A</v>
          </cell>
          <cell r="G605" t="str">
            <v>B42752A</v>
          </cell>
          <cell r="H605" t="str">
            <v>502013</v>
          </cell>
          <cell r="I605">
            <v>1</v>
          </cell>
          <cell r="J605">
            <v>6</v>
          </cell>
        </row>
        <row r="606">
          <cell r="A606" t="str">
            <v>0004138042752-P08</v>
          </cell>
          <cell r="B606" t="str">
            <v>08</v>
          </cell>
          <cell r="C606" t="str">
            <v>8273</v>
          </cell>
          <cell r="D606" t="str">
            <v>0004138042752</v>
          </cell>
          <cell r="E606" t="str">
            <v>101514</v>
          </cell>
          <cell r="F606" t="str">
            <v>42752A</v>
          </cell>
          <cell r="G606" t="str">
            <v>B42752A</v>
          </cell>
          <cell r="H606" t="str">
            <v>503686</v>
          </cell>
          <cell r="I606">
            <v>1</v>
          </cell>
          <cell r="J606">
            <v>1.1999999999999999E-3</v>
          </cell>
        </row>
        <row r="607">
          <cell r="A607" t="str">
            <v>0004138042752-P09</v>
          </cell>
          <cell r="B607" t="str">
            <v>09</v>
          </cell>
          <cell r="C607" t="str">
            <v>8273</v>
          </cell>
          <cell r="D607" t="str">
            <v>0004138042752</v>
          </cell>
          <cell r="E607" t="str">
            <v>101514</v>
          </cell>
          <cell r="F607" t="str">
            <v>42752A</v>
          </cell>
          <cell r="G607" t="str">
            <v>B42752A</v>
          </cell>
          <cell r="H607" t="str">
            <v>507543</v>
          </cell>
          <cell r="I607">
            <v>1</v>
          </cell>
          <cell r="J607">
            <v>6</v>
          </cell>
        </row>
        <row r="608">
          <cell r="A608" t="str">
            <v>0004138042752-P10</v>
          </cell>
          <cell r="B608" t="str">
            <v>10</v>
          </cell>
          <cell r="C608" t="str">
            <v>8273</v>
          </cell>
          <cell r="D608" t="str">
            <v>0004138042752</v>
          </cell>
          <cell r="E608" t="str">
            <v>101514</v>
          </cell>
          <cell r="F608" t="str">
            <v>42752A</v>
          </cell>
          <cell r="G608" t="str">
            <v>B42752A</v>
          </cell>
          <cell r="H608" t="str">
            <v>510759</v>
          </cell>
          <cell r="I608">
            <v>1</v>
          </cell>
          <cell r="J608">
            <v>5.8999999999999999E-3</v>
          </cell>
        </row>
        <row r="609">
          <cell r="A609" t="str">
            <v>0004138042903-P01</v>
          </cell>
          <cell r="B609" t="str">
            <v>01</v>
          </cell>
          <cell r="C609" t="str">
            <v>8273</v>
          </cell>
          <cell r="D609" t="str">
            <v>0004138042903</v>
          </cell>
          <cell r="E609" t="str">
            <v>101514</v>
          </cell>
          <cell r="F609" t="str">
            <v>42903A</v>
          </cell>
          <cell r="G609" t="str">
            <v>B42903A</v>
          </cell>
          <cell r="H609" t="str">
            <v>300328</v>
          </cell>
          <cell r="I609">
            <v>1</v>
          </cell>
          <cell r="J609">
            <v>0.41039999999999999</v>
          </cell>
        </row>
        <row r="610">
          <cell r="A610" t="str">
            <v>0004138042903-P02</v>
          </cell>
          <cell r="B610" t="str">
            <v>02</v>
          </cell>
          <cell r="C610" t="str">
            <v>8273</v>
          </cell>
          <cell r="D610" t="str">
            <v>0004138042903</v>
          </cell>
          <cell r="E610" t="str">
            <v>101514</v>
          </cell>
          <cell r="F610" t="str">
            <v>42903A</v>
          </cell>
          <cell r="G610" t="str">
            <v>B42903A</v>
          </cell>
          <cell r="H610" t="str">
            <v>500462</v>
          </cell>
          <cell r="I610">
            <v>1</v>
          </cell>
          <cell r="J610">
            <v>4.8000000000000001E-2</v>
          </cell>
        </row>
        <row r="611">
          <cell r="A611" t="str">
            <v>0004138042903-P03</v>
          </cell>
          <cell r="B611" t="str">
            <v>03</v>
          </cell>
          <cell r="C611" t="str">
            <v>8273</v>
          </cell>
          <cell r="D611" t="str">
            <v>0004138042903</v>
          </cell>
          <cell r="E611" t="str">
            <v>101514</v>
          </cell>
          <cell r="F611" t="str">
            <v>42903A</v>
          </cell>
          <cell r="G611" t="str">
            <v>B42903A</v>
          </cell>
          <cell r="H611" t="str">
            <v>500619</v>
          </cell>
          <cell r="I611">
            <v>1</v>
          </cell>
          <cell r="J611">
            <v>4.3E-3</v>
          </cell>
        </row>
        <row r="612">
          <cell r="A612" t="str">
            <v>0004138042903-P04</v>
          </cell>
          <cell r="B612" t="str">
            <v>04</v>
          </cell>
          <cell r="C612" t="str">
            <v>8273</v>
          </cell>
          <cell r="D612" t="str">
            <v>0004138042903</v>
          </cell>
          <cell r="E612" t="str">
            <v>101514</v>
          </cell>
          <cell r="F612" t="str">
            <v>42903A</v>
          </cell>
          <cell r="G612" t="str">
            <v>B42903A</v>
          </cell>
          <cell r="H612" t="str">
            <v>500658</v>
          </cell>
          <cell r="I612">
            <v>1</v>
          </cell>
          <cell r="J612">
            <v>4</v>
          </cell>
        </row>
        <row r="613">
          <cell r="A613" t="str">
            <v>0004138042903-P05</v>
          </cell>
          <cell r="B613" t="str">
            <v>05</v>
          </cell>
          <cell r="C613" t="str">
            <v>8273</v>
          </cell>
          <cell r="D613" t="str">
            <v>0004138042903</v>
          </cell>
          <cell r="E613" t="str">
            <v>101514</v>
          </cell>
          <cell r="F613" t="str">
            <v>42903A</v>
          </cell>
          <cell r="G613" t="str">
            <v>B42903A</v>
          </cell>
          <cell r="H613" t="str">
            <v>500665</v>
          </cell>
          <cell r="I613">
            <v>1</v>
          </cell>
          <cell r="J613">
            <v>1</v>
          </cell>
        </row>
        <row r="614">
          <cell r="A614" t="str">
            <v>0004138042903-P06</v>
          </cell>
          <cell r="B614" t="str">
            <v>06</v>
          </cell>
          <cell r="C614" t="str">
            <v>8273</v>
          </cell>
          <cell r="D614" t="str">
            <v>0004138042903</v>
          </cell>
          <cell r="E614" t="str">
            <v>101514</v>
          </cell>
          <cell r="F614" t="str">
            <v>42903A</v>
          </cell>
          <cell r="G614" t="str">
            <v>B42903A</v>
          </cell>
          <cell r="H614" t="str">
            <v>501985</v>
          </cell>
          <cell r="I614">
            <v>1</v>
          </cell>
          <cell r="J614">
            <v>24</v>
          </cell>
        </row>
        <row r="615">
          <cell r="A615" t="str">
            <v>0004138042903-P07</v>
          </cell>
          <cell r="B615" t="str">
            <v>07</v>
          </cell>
          <cell r="C615" t="str">
            <v>8273</v>
          </cell>
          <cell r="D615" t="str">
            <v>0004138042903</v>
          </cell>
          <cell r="E615" t="str">
            <v>101514</v>
          </cell>
          <cell r="F615" t="str">
            <v>42903A</v>
          </cell>
          <cell r="G615" t="str">
            <v>B42903A</v>
          </cell>
          <cell r="H615" t="str">
            <v>508761</v>
          </cell>
          <cell r="I615">
            <v>1</v>
          </cell>
          <cell r="J615">
            <v>24</v>
          </cell>
        </row>
        <row r="616">
          <cell r="A616" t="str">
            <v>0004138042903-P08</v>
          </cell>
          <cell r="B616" t="str">
            <v>08</v>
          </cell>
          <cell r="C616" t="str">
            <v>8273</v>
          </cell>
          <cell r="D616" t="str">
            <v>0004138042903</v>
          </cell>
          <cell r="E616" t="str">
            <v>101514</v>
          </cell>
          <cell r="F616" t="str">
            <v>42903A</v>
          </cell>
          <cell r="G616" t="str">
            <v>B42903A</v>
          </cell>
          <cell r="H616" t="str">
            <v>510759</v>
          </cell>
          <cell r="I616">
            <v>1</v>
          </cell>
          <cell r="J616">
            <v>2.5000000000000001E-3</v>
          </cell>
        </row>
        <row r="617">
          <cell r="A617" t="str">
            <v>0004138042906-P01</v>
          </cell>
          <cell r="B617" t="str">
            <v>01</v>
          </cell>
          <cell r="C617" t="str">
            <v>8273</v>
          </cell>
          <cell r="D617" t="str">
            <v>0004138042906</v>
          </cell>
          <cell r="E617" t="str">
            <v>101514</v>
          </cell>
          <cell r="F617" t="str">
            <v>42906A</v>
          </cell>
          <cell r="G617" t="str">
            <v>B42906A</v>
          </cell>
          <cell r="H617" t="str">
            <v>300328</v>
          </cell>
          <cell r="I617">
            <v>1</v>
          </cell>
          <cell r="J617">
            <v>0.5827</v>
          </cell>
        </row>
        <row r="618">
          <cell r="A618" t="str">
            <v>0004138042906-P02</v>
          </cell>
          <cell r="B618" t="str">
            <v>02</v>
          </cell>
          <cell r="C618" t="str">
            <v>8273</v>
          </cell>
          <cell r="D618" t="str">
            <v>0004138042906</v>
          </cell>
          <cell r="E618" t="str">
            <v>101514</v>
          </cell>
          <cell r="F618" t="str">
            <v>42906A</v>
          </cell>
          <cell r="G618" t="str">
            <v>B42906A</v>
          </cell>
          <cell r="H618" t="str">
            <v>500470</v>
          </cell>
          <cell r="I618">
            <v>1</v>
          </cell>
          <cell r="J618">
            <v>8</v>
          </cell>
        </row>
        <row r="619">
          <cell r="A619" t="str">
            <v>0004138042906-P03</v>
          </cell>
          <cell r="B619" t="str">
            <v>03</v>
          </cell>
          <cell r="C619" t="str">
            <v>8273</v>
          </cell>
          <cell r="D619" t="str">
            <v>0004138042906</v>
          </cell>
          <cell r="E619" t="str">
            <v>101514</v>
          </cell>
          <cell r="F619" t="str">
            <v>42906A</v>
          </cell>
          <cell r="G619" t="str">
            <v>B42906A</v>
          </cell>
          <cell r="H619" t="str">
            <v>500576</v>
          </cell>
          <cell r="I619">
            <v>1</v>
          </cell>
          <cell r="J619">
            <v>8</v>
          </cell>
        </row>
        <row r="620">
          <cell r="A620" t="str">
            <v>0004138042906-P04</v>
          </cell>
          <cell r="B620" t="str">
            <v>04</v>
          </cell>
          <cell r="C620" t="str">
            <v>8273</v>
          </cell>
          <cell r="D620" t="str">
            <v>0004138042906</v>
          </cell>
          <cell r="E620" t="str">
            <v>101514</v>
          </cell>
          <cell r="F620" t="str">
            <v>42906A</v>
          </cell>
          <cell r="G620" t="str">
            <v>B42906A</v>
          </cell>
          <cell r="H620" t="str">
            <v>500619</v>
          </cell>
          <cell r="I620">
            <v>1</v>
          </cell>
          <cell r="J620">
            <v>9.4999999999999998E-3</v>
          </cell>
        </row>
        <row r="621">
          <cell r="A621" t="str">
            <v>0004138042906-P05</v>
          </cell>
          <cell r="B621" t="str">
            <v>05</v>
          </cell>
          <cell r="C621" t="str">
            <v>8273</v>
          </cell>
          <cell r="D621" t="str">
            <v>0004138042906</v>
          </cell>
          <cell r="E621" t="str">
            <v>101514</v>
          </cell>
          <cell r="F621" t="str">
            <v>42906A</v>
          </cell>
          <cell r="G621" t="str">
            <v>B42906A</v>
          </cell>
          <cell r="H621" t="str">
            <v>500671</v>
          </cell>
          <cell r="I621">
            <v>1</v>
          </cell>
          <cell r="J621">
            <v>8</v>
          </cell>
        </row>
        <row r="622">
          <cell r="A622" t="str">
            <v>0004138042906-P06</v>
          </cell>
          <cell r="B622" t="str">
            <v>06</v>
          </cell>
          <cell r="C622" t="str">
            <v>8273</v>
          </cell>
          <cell r="D622" t="str">
            <v>0004138042906</v>
          </cell>
          <cell r="E622" t="str">
            <v>101514</v>
          </cell>
          <cell r="F622" t="str">
            <v>42906A</v>
          </cell>
          <cell r="G622" t="str">
            <v>B42906A</v>
          </cell>
          <cell r="H622" t="str">
            <v>500683</v>
          </cell>
          <cell r="I622">
            <v>1</v>
          </cell>
          <cell r="J622">
            <v>1</v>
          </cell>
        </row>
        <row r="623">
          <cell r="A623" t="str">
            <v>0004138042906-P07</v>
          </cell>
          <cell r="B623" t="str">
            <v>07</v>
          </cell>
          <cell r="C623" t="str">
            <v>8273</v>
          </cell>
          <cell r="D623" t="str">
            <v>0004138042906</v>
          </cell>
          <cell r="E623" t="str">
            <v>101514</v>
          </cell>
          <cell r="F623" t="str">
            <v>42906A</v>
          </cell>
          <cell r="G623" t="str">
            <v>B42906A</v>
          </cell>
          <cell r="H623" t="str">
            <v>502000</v>
          </cell>
          <cell r="I623">
            <v>1</v>
          </cell>
          <cell r="J623">
            <v>8</v>
          </cell>
        </row>
        <row r="624">
          <cell r="A624" t="str">
            <v>0004138042906-P08</v>
          </cell>
          <cell r="B624" t="str">
            <v>08</v>
          </cell>
          <cell r="C624" t="str">
            <v>8273</v>
          </cell>
          <cell r="D624" t="str">
            <v>0004138042906</v>
          </cell>
          <cell r="E624" t="str">
            <v>101514</v>
          </cell>
          <cell r="F624" t="str">
            <v>42906A</v>
          </cell>
          <cell r="G624" t="str">
            <v>B42906A</v>
          </cell>
          <cell r="H624" t="str">
            <v>503686</v>
          </cell>
          <cell r="I624">
            <v>1</v>
          </cell>
          <cell r="J624">
            <v>1.1999999999999999E-3</v>
          </cell>
        </row>
        <row r="625">
          <cell r="A625" t="str">
            <v>0004138042906-P09</v>
          </cell>
          <cell r="B625" t="str">
            <v>09</v>
          </cell>
          <cell r="C625" t="str">
            <v>8273</v>
          </cell>
          <cell r="D625" t="str">
            <v>0004138042906</v>
          </cell>
          <cell r="E625" t="str">
            <v>101514</v>
          </cell>
          <cell r="F625" t="str">
            <v>42906A</v>
          </cell>
          <cell r="G625" t="str">
            <v>B42906A</v>
          </cell>
          <cell r="H625" t="str">
            <v>507543</v>
          </cell>
          <cell r="I625">
            <v>1</v>
          </cell>
          <cell r="J625">
            <v>8</v>
          </cell>
        </row>
        <row r="626">
          <cell r="A626" t="str">
            <v>0004138042906-P10</v>
          </cell>
          <cell r="B626" t="str">
            <v>10</v>
          </cell>
          <cell r="C626" t="str">
            <v>8273</v>
          </cell>
          <cell r="D626" t="str">
            <v>0004138042906</v>
          </cell>
          <cell r="E626" t="str">
            <v>101514</v>
          </cell>
          <cell r="F626" t="str">
            <v>42906A</v>
          </cell>
          <cell r="G626" t="str">
            <v>B42906A</v>
          </cell>
          <cell r="H626" t="str">
            <v>510759</v>
          </cell>
          <cell r="I626">
            <v>1</v>
          </cell>
          <cell r="J626">
            <v>5.8999999999999999E-3</v>
          </cell>
        </row>
        <row r="627">
          <cell r="A627" t="str">
            <v>0007675009103-P01</v>
          </cell>
          <cell r="B627" t="str">
            <v>01</v>
          </cell>
          <cell r="C627" t="str">
            <v>8273</v>
          </cell>
          <cell r="D627" t="str">
            <v>0007675009103</v>
          </cell>
          <cell r="E627" t="str">
            <v>101519</v>
          </cell>
          <cell r="F627" t="str">
            <v>09103A</v>
          </cell>
          <cell r="G627" t="str">
            <v>B09103A</v>
          </cell>
          <cell r="H627" t="str">
            <v>300328</v>
          </cell>
          <cell r="I627">
            <v>1</v>
          </cell>
          <cell r="J627">
            <v>0.41039999999999999</v>
          </cell>
        </row>
        <row r="628">
          <cell r="A628" t="str">
            <v>0007675009103-P02</v>
          </cell>
          <cell r="B628" t="str">
            <v>02</v>
          </cell>
          <cell r="C628" t="str">
            <v>8273</v>
          </cell>
          <cell r="D628" t="str">
            <v>0007675009103</v>
          </cell>
          <cell r="E628" t="str">
            <v>101519</v>
          </cell>
          <cell r="F628" t="str">
            <v>09103A</v>
          </cell>
          <cell r="G628" t="str">
            <v>B09103A</v>
          </cell>
          <cell r="H628" t="str">
            <v>500619</v>
          </cell>
          <cell r="I628">
            <v>1</v>
          </cell>
          <cell r="J628">
            <v>4.3E-3</v>
          </cell>
        </row>
        <row r="629">
          <cell r="A629" t="str">
            <v>0007675009103-P03</v>
          </cell>
          <cell r="B629" t="str">
            <v>03</v>
          </cell>
          <cell r="C629" t="str">
            <v>8273</v>
          </cell>
          <cell r="D629" t="str">
            <v>0007675009103</v>
          </cell>
          <cell r="E629" t="str">
            <v>101519</v>
          </cell>
          <cell r="F629" t="str">
            <v>09103A</v>
          </cell>
          <cell r="G629" t="str">
            <v>B09103A</v>
          </cell>
          <cell r="H629" t="str">
            <v>500658</v>
          </cell>
          <cell r="I629">
            <v>1</v>
          </cell>
          <cell r="J629">
            <v>4</v>
          </cell>
        </row>
        <row r="630">
          <cell r="A630" t="str">
            <v>0007675009103-P04</v>
          </cell>
          <cell r="B630" t="str">
            <v>04</v>
          </cell>
          <cell r="C630" t="str">
            <v>8273</v>
          </cell>
          <cell r="D630" t="str">
            <v>0007675009103</v>
          </cell>
          <cell r="E630" t="str">
            <v>101519</v>
          </cell>
          <cell r="F630" t="str">
            <v>09103A</v>
          </cell>
          <cell r="G630" t="str">
            <v>B09103A</v>
          </cell>
          <cell r="H630" t="str">
            <v>500665</v>
          </cell>
          <cell r="I630">
            <v>1</v>
          </cell>
          <cell r="J630">
            <v>1</v>
          </cell>
        </row>
        <row r="631">
          <cell r="A631" t="str">
            <v>0007675009103-P05</v>
          </cell>
          <cell r="B631" t="str">
            <v>05</v>
          </cell>
          <cell r="C631" t="str">
            <v>8273</v>
          </cell>
          <cell r="D631" t="str">
            <v>0007675009103</v>
          </cell>
          <cell r="E631" t="str">
            <v>101519</v>
          </cell>
          <cell r="F631" t="str">
            <v>09103A</v>
          </cell>
          <cell r="G631" t="str">
            <v>B09103A</v>
          </cell>
          <cell r="H631" t="str">
            <v>503626</v>
          </cell>
          <cell r="I631">
            <v>1</v>
          </cell>
          <cell r="J631">
            <v>24</v>
          </cell>
        </row>
        <row r="632">
          <cell r="A632" t="str">
            <v>0007675009103-P06</v>
          </cell>
          <cell r="B632" t="str">
            <v>06</v>
          </cell>
          <cell r="C632" t="str">
            <v>8273</v>
          </cell>
          <cell r="D632" t="str">
            <v>0007675009103</v>
          </cell>
          <cell r="E632" t="str">
            <v>101519</v>
          </cell>
          <cell r="F632" t="str">
            <v>09103A</v>
          </cell>
          <cell r="G632" t="str">
            <v>B09103A</v>
          </cell>
          <cell r="H632" t="str">
            <v>506482</v>
          </cell>
          <cell r="I632">
            <v>1</v>
          </cell>
          <cell r="J632">
            <v>4.1000000000000003E-3</v>
          </cell>
        </row>
        <row r="633">
          <cell r="A633" t="str">
            <v>0007675009103-P07</v>
          </cell>
          <cell r="B633" t="str">
            <v>07</v>
          </cell>
          <cell r="C633" t="str">
            <v>8273</v>
          </cell>
          <cell r="D633" t="str">
            <v>0007675009103</v>
          </cell>
          <cell r="E633" t="str">
            <v>101519</v>
          </cell>
          <cell r="F633" t="str">
            <v>09103A</v>
          </cell>
          <cell r="G633" t="str">
            <v>B09103A</v>
          </cell>
          <cell r="H633" t="str">
            <v>508761</v>
          </cell>
          <cell r="I633">
            <v>1</v>
          </cell>
          <cell r="J633">
            <v>24</v>
          </cell>
        </row>
        <row r="634">
          <cell r="A634" t="str">
            <v>0007675009103-P08</v>
          </cell>
          <cell r="B634" t="str">
            <v>08</v>
          </cell>
          <cell r="C634" t="str">
            <v>8273</v>
          </cell>
          <cell r="D634" t="str">
            <v>0007675009103</v>
          </cell>
          <cell r="E634" t="str">
            <v>101519</v>
          </cell>
          <cell r="F634" t="str">
            <v>09103A</v>
          </cell>
          <cell r="G634" t="str">
            <v>B09103A</v>
          </cell>
          <cell r="H634" t="str">
            <v>510759</v>
          </cell>
          <cell r="I634">
            <v>1</v>
          </cell>
          <cell r="J634">
            <v>2.5000000000000001E-3</v>
          </cell>
        </row>
        <row r="635">
          <cell r="A635" t="str">
            <v>0002113024134-P01</v>
          </cell>
          <cell r="B635" t="str">
            <v>01</v>
          </cell>
          <cell r="C635" t="str">
            <v>8273</v>
          </cell>
          <cell r="D635" t="str">
            <v>0002113024134</v>
          </cell>
          <cell r="E635" t="str">
            <v>101519</v>
          </cell>
          <cell r="F635" t="str">
            <v>24134A</v>
          </cell>
          <cell r="G635" t="str">
            <v>B24134A</v>
          </cell>
          <cell r="H635" t="str">
            <v>504132</v>
          </cell>
          <cell r="I635">
            <v>1</v>
          </cell>
          <cell r="J635">
            <v>0</v>
          </cell>
        </row>
        <row r="636">
          <cell r="A636" t="str">
            <v>0002113024529-P01</v>
          </cell>
          <cell r="B636" t="str">
            <v>01</v>
          </cell>
          <cell r="C636" t="str">
            <v>8273</v>
          </cell>
          <cell r="D636" t="str">
            <v>0002113024529</v>
          </cell>
          <cell r="E636" t="str">
            <v>101519</v>
          </cell>
          <cell r="F636" t="str">
            <v>24529A</v>
          </cell>
          <cell r="G636" t="str">
            <v>B24529A</v>
          </cell>
          <cell r="H636" t="str">
            <v>300328</v>
          </cell>
          <cell r="I636">
            <v>1</v>
          </cell>
          <cell r="J636">
            <v>0.41039999999999999</v>
          </cell>
        </row>
        <row r="637">
          <cell r="A637" t="str">
            <v>0002113024529-P02</v>
          </cell>
          <cell r="B637" t="str">
            <v>02</v>
          </cell>
          <cell r="C637" t="str">
            <v>8273</v>
          </cell>
          <cell r="D637" t="str">
            <v>0002113024529</v>
          </cell>
          <cell r="E637" t="str">
            <v>101519</v>
          </cell>
          <cell r="F637" t="str">
            <v>24529A</v>
          </cell>
          <cell r="G637" t="str">
            <v>B24529A</v>
          </cell>
          <cell r="H637" t="str">
            <v>500619</v>
          </cell>
          <cell r="I637">
            <v>1</v>
          </cell>
          <cell r="J637">
            <v>4.3E-3</v>
          </cell>
        </row>
        <row r="638">
          <cell r="A638" t="str">
            <v>0002113024529-P03</v>
          </cell>
          <cell r="B638" t="str">
            <v>03</v>
          </cell>
          <cell r="C638" t="str">
            <v>8273</v>
          </cell>
          <cell r="D638" t="str">
            <v>0002113024529</v>
          </cell>
          <cell r="E638" t="str">
            <v>101519</v>
          </cell>
          <cell r="F638" t="str">
            <v>24529A</v>
          </cell>
          <cell r="G638" t="str">
            <v>B24529A</v>
          </cell>
          <cell r="H638" t="str">
            <v>500658</v>
          </cell>
          <cell r="I638">
            <v>1</v>
          </cell>
          <cell r="J638">
            <v>4</v>
          </cell>
        </row>
        <row r="639">
          <cell r="A639" t="str">
            <v>0002113024529-P04</v>
          </cell>
          <cell r="B639" t="str">
            <v>04</v>
          </cell>
          <cell r="C639" t="str">
            <v>8273</v>
          </cell>
          <cell r="D639" t="str">
            <v>0002113024529</v>
          </cell>
          <cell r="E639" t="str">
            <v>101519</v>
          </cell>
          <cell r="F639" t="str">
            <v>24529A</v>
          </cell>
          <cell r="G639" t="str">
            <v>B24529A</v>
          </cell>
          <cell r="H639" t="str">
            <v>508761</v>
          </cell>
          <cell r="I639">
            <v>1</v>
          </cell>
          <cell r="J639">
            <v>24</v>
          </cell>
        </row>
        <row r="640">
          <cell r="A640" t="str">
            <v>0002113024529-P05</v>
          </cell>
          <cell r="B640" t="str">
            <v>05</v>
          </cell>
          <cell r="C640" t="str">
            <v>8273</v>
          </cell>
          <cell r="D640" t="str">
            <v>0002113024529</v>
          </cell>
          <cell r="E640" t="str">
            <v>101519</v>
          </cell>
          <cell r="F640" t="str">
            <v>24529A</v>
          </cell>
          <cell r="G640" t="str">
            <v>B24529A</v>
          </cell>
          <cell r="H640" t="str">
            <v>509927</v>
          </cell>
          <cell r="I640">
            <v>1</v>
          </cell>
          <cell r="J640">
            <v>1</v>
          </cell>
        </row>
        <row r="641">
          <cell r="A641" t="str">
            <v>0002113024529-P06</v>
          </cell>
          <cell r="B641" t="str">
            <v>06</v>
          </cell>
          <cell r="C641" t="str">
            <v>8273</v>
          </cell>
          <cell r="D641" t="str">
            <v>0002113024529</v>
          </cell>
          <cell r="E641" t="str">
            <v>101519</v>
          </cell>
          <cell r="F641" t="str">
            <v>24529A</v>
          </cell>
          <cell r="G641" t="str">
            <v>B24529A</v>
          </cell>
          <cell r="H641" t="str">
            <v>509945</v>
          </cell>
          <cell r="I641">
            <v>1</v>
          </cell>
          <cell r="J641">
            <v>24</v>
          </cell>
        </row>
        <row r="642">
          <cell r="A642" t="str">
            <v>0002113024529-P07</v>
          </cell>
          <cell r="B642" t="str">
            <v>07</v>
          </cell>
          <cell r="C642" t="str">
            <v>8273</v>
          </cell>
          <cell r="D642" t="str">
            <v>0002113024529</v>
          </cell>
          <cell r="E642" t="str">
            <v>101519</v>
          </cell>
          <cell r="F642" t="str">
            <v>24529A</v>
          </cell>
          <cell r="G642" t="str">
            <v>B24529A</v>
          </cell>
          <cell r="H642" t="str">
            <v>510759</v>
          </cell>
          <cell r="I642">
            <v>1</v>
          </cell>
          <cell r="J642">
            <v>2.5000000000000001E-3</v>
          </cell>
        </row>
        <row r="643">
          <cell r="A643" t="str">
            <v>0002113024695-P01</v>
          </cell>
          <cell r="B643" t="str">
            <v>01</v>
          </cell>
          <cell r="C643" t="str">
            <v>8273</v>
          </cell>
          <cell r="D643" t="str">
            <v>0002113024695</v>
          </cell>
          <cell r="E643" t="str">
            <v>101519</v>
          </cell>
          <cell r="F643" t="str">
            <v>24695A</v>
          </cell>
          <cell r="G643" t="str">
            <v>B24695A</v>
          </cell>
          <cell r="H643" t="str">
            <v>300328</v>
          </cell>
          <cell r="I643">
            <v>1</v>
          </cell>
          <cell r="J643">
            <v>0.5827</v>
          </cell>
        </row>
        <row r="644">
          <cell r="A644" t="str">
            <v>0002113024695-P02</v>
          </cell>
          <cell r="B644" t="str">
            <v>02</v>
          </cell>
          <cell r="C644" t="str">
            <v>8273</v>
          </cell>
          <cell r="D644" t="str">
            <v>0002113024695</v>
          </cell>
          <cell r="E644" t="str">
            <v>101519</v>
          </cell>
          <cell r="F644" t="str">
            <v>24695A</v>
          </cell>
          <cell r="G644" t="str">
            <v>B24695A</v>
          </cell>
          <cell r="H644" t="str">
            <v>500470</v>
          </cell>
          <cell r="I644">
            <v>1</v>
          </cell>
          <cell r="J644">
            <v>8</v>
          </cell>
        </row>
        <row r="645">
          <cell r="A645" t="str">
            <v>0002113024695-P03</v>
          </cell>
          <cell r="B645" t="str">
            <v>03</v>
          </cell>
          <cell r="C645" t="str">
            <v>8273</v>
          </cell>
          <cell r="D645" t="str">
            <v>0002113024695</v>
          </cell>
          <cell r="E645" t="str">
            <v>101519</v>
          </cell>
          <cell r="F645" t="str">
            <v>24695A</v>
          </cell>
          <cell r="G645" t="str">
            <v>B24695A</v>
          </cell>
          <cell r="H645" t="str">
            <v>500576</v>
          </cell>
          <cell r="I645">
            <v>1</v>
          </cell>
          <cell r="J645">
            <v>8</v>
          </cell>
        </row>
        <row r="646">
          <cell r="A646" t="str">
            <v>0002113024695-P04</v>
          </cell>
          <cell r="B646" t="str">
            <v>04</v>
          </cell>
          <cell r="C646" t="str">
            <v>8273</v>
          </cell>
          <cell r="D646" t="str">
            <v>0002113024695</v>
          </cell>
          <cell r="E646" t="str">
            <v>101519</v>
          </cell>
          <cell r="F646" t="str">
            <v>24695A</v>
          </cell>
          <cell r="G646" t="str">
            <v>B24695A</v>
          </cell>
          <cell r="H646" t="str">
            <v>500619</v>
          </cell>
          <cell r="I646">
            <v>1</v>
          </cell>
          <cell r="J646">
            <v>9.4999999999999998E-3</v>
          </cell>
        </row>
        <row r="647">
          <cell r="A647" t="str">
            <v>0002113024695-P05</v>
          </cell>
          <cell r="B647" t="str">
            <v>05</v>
          </cell>
          <cell r="C647" t="str">
            <v>8273</v>
          </cell>
          <cell r="D647" t="str">
            <v>0002113024695</v>
          </cell>
          <cell r="E647" t="str">
            <v>101519</v>
          </cell>
          <cell r="F647" t="str">
            <v>24695A</v>
          </cell>
          <cell r="G647" t="str">
            <v>B24695A</v>
          </cell>
          <cell r="H647" t="str">
            <v>500671</v>
          </cell>
          <cell r="I647">
            <v>1</v>
          </cell>
          <cell r="J647">
            <v>8</v>
          </cell>
        </row>
        <row r="648">
          <cell r="A648" t="str">
            <v>0002113024695-P06</v>
          </cell>
          <cell r="B648" t="str">
            <v>06</v>
          </cell>
          <cell r="C648" t="str">
            <v>8273</v>
          </cell>
          <cell r="D648" t="str">
            <v>0002113024695</v>
          </cell>
          <cell r="E648" t="str">
            <v>101519</v>
          </cell>
          <cell r="F648" t="str">
            <v>24695A</v>
          </cell>
          <cell r="G648" t="str">
            <v>B24695A</v>
          </cell>
          <cell r="H648" t="str">
            <v>503686</v>
          </cell>
          <cell r="I648">
            <v>1</v>
          </cell>
          <cell r="J648">
            <v>1.1999999999999999E-3</v>
          </cell>
        </row>
        <row r="649">
          <cell r="A649" t="str">
            <v>0002113024695-P07</v>
          </cell>
          <cell r="B649" t="str">
            <v>07</v>
          </cell>
          <cell r="C649" t="str">
            <v>8273</v>
          </cell>
          <cell r="D649" t="str">
            <v>0002113024695</v>
          </cell>
          <cell r="E649" t="str">
            <v>101519</v>
          </cell>
          <cell r="F649" t="str">
            <v>24695A</v>
          </cell>
          <cell r="G649" t="str">
            <v>B24695A</v>
          </cell>
          <cell r="H649" t="str">
            <v>507543</v>
          </cell>
          <cell r="I649">
            <v>1</v>
          </cell>
          <cell r="J649">
            <v>8</v>
          </cell>
        </row>
        <row r="650">
          <cell r="A650" t="str">
            <v>0002113024695-P08</v>
          </cell>
          <cell r="B650" t="str">
            <v>08</v>
          </cell>
          <cell r="C650" t="str">
            <v>8273</v>
          </cell>
          <cell r="D650" t="str">
            <v>0002113024695</v>
          </cell>
          <cell r="E650" t="str">
            <v>101519</v>
          </cell>
          <cell r="F650" t="str">
            <v>24695A</v>
          </cell>
          <cell r="G650" t="str">
            <v>B24695A</v>
          </cell>
          <cell r="H650" t="str">
            <v>509793</v>
          </cell>
          <cell r="I650">
            <v>1</v>
          </cell>
          <cell r="J650">
            <v>8</v>
          </cell>
        </row>
        <row r="651">
          <cell r="A651" t="str">
            <v>0002113024786-P01</v>
          </cell>
          <cell r="B651" t="str">
            <v>01</v>
          </cell>
          <cell r="C651" t="str">
            <v>8273</v>
          </cell>
          <cell r="D651" t="str">
            <v>0002113024786</v>
          </cell>
          <cell r="E651" t="str">
            <v>101519</v>
          </cell>
          <cell r="F651" t="str">
            <v>24786A</v>
          </cell>
          <cell r="G651" t="str">
            <v>B24786A</v>
          </cell>
          <cell r="H651" t="str">
            <v>504132</v>
          </cell>
          <cell r="I651">
            <v>1</v>
          </cell>
          <cell r="J651">
            <v>0</v>
          </cell>
        </row>
        <row r="652">
          <cell r="A652" t="str">
            <v>0002113025172-P01</v>
          </cell>
          <cell r="B652" t="str">
            <v>01</v>
          </cell>
          <cell r="C652" t="str">
            <v>8273</v>
          </cell>
          <cell r="D652" t="str">
            <v>0002113025172</v>
          </cell>
          <cell r="E652" t="str">
            <v>101519</v>
          </cell>
          <cell r="F652" t="str">
            <v>25172A</v>
          </cell>
          <cell r="G652" t="str">
            <v>B25172A</v>
          </cell>
          <cell r="H652" t="str">
            <v>300328</v>
          </cell>
          <cell r="I652">
            <v>1</v>
          </cell>
          <cell r="J652">
            <v>0.20499999999999999</v>
          </cell>
        </row>
        <row r="653">
          <cell r="A653" t="str">
            <v>0002113025172-P02</v>
          </cell>
          <cell r="B653" t="str">
            <v>02</v>
          </cell>
          <cell r="C653" t="str">
            <v>8273</v>
          </cell>
          <cell r="D653" t="str">
            <v>0002113025172</v>
          </cell>
          <cell r="E653" t="str">
            <v>101519</v>
          </cell>
          <cell r="F653" t="str">
            <v>25172A</v>
          </cell>
          <cell r="G653" t="str">
            <v>B25172A</v>
          </cell>
          <cell r="H653" t="str">
            <v>500619</v>
          </cell>
          <cell r="I653">
            <v>1</v>
          </cell>
          <cell r="J653">
            <v>3.04E-2</v>
          </cell>
        </row>
        <row r="654">
          <cell r="A654" t="str">
            <v>0002113025172-P03</v>
          </cell>
          <cell r="B654" t="str">
            <v>03</v>
          </cell>
          <cell r="C654" t="str">
            <v>8273</v>
          </cell>
          <cell r="D654" t="str">
            <v>0002113025172</v>
          </cell>
          <cell r="E654" t="str">
            <v>101519</v>
          </cell>
          <cell r="F654" t="str">
            <v>25172A</v>
          </cell>
          <cell r="G654" t="str">
            <v>B25172A</v>
          </cell>
          <cell r="H654" t="str">
            <v>505486</v>
          </cell>
          <cell r="I654">
            <v>1</v>
          </cell>
          <cell r="J654">
            <v>1.5E-3</v>
          </cell>
        </row>
        <row r="655">
          <cell r="A655" t="str">
            <v>0002113025172-P04</v>
          </cell>
          <cell r="B655" t="str">
            <v>04</v>
          </cell>
          <cell r="C655" t="str">
            <v>8273</v>
          </cell>
          <cell r="D655" t="str">
            <v>0002113025172</v>
          </cell>
          <cell r="E655" t="str">
            <v>101519</v>
          </cell>
          <cell r="F655" t="str">
            <v>25172A</v>
          </cell>
          <cell r="G655" t="str">
            <v>B25172A</v>
          </cell>
          <cell r="H655" t="str">
            <v>508761</v>
          </cell>
          <cell r="I655">
            <v>1</v>
          </cell>
          <cell r="J655">
            <v>12</v>
          </cell>
        </row>
        <row r="656">
          <cell r="A656" t="str">
            <v>0002113025172-P05</v>
          </cell>
          <cell r="B656" t="str">
            <v>05</v>
          </cell>
          <cell r="C656" t="str">
            <v>8273</v>
          </cell>
          <cell r="D656" t="str">
            <v>0002113025172</v>
          </cell>
          <cell r="E656" t="str">
            <v>101519</v>
          </cell>
          <cell r="F656" t="str">
            <v>25172A</v>
          </cell>
          <cell r="G656" t="str">
            <v>B25172A</v>
          </cell>
          <cell r="H656" t="str">
            <v>509945</v>
          </cell>
          <cell r="I656">
            <v>1</v>
          </cell>
          <cell r="J656">
            <v>12</v>
          </cell>
        </row>
        <row r="657">
          <cell r="A657" t="str">
            <v>0002113025172-P06</v>
          </cell>
          <cell r="B657" t="str">
            <v>06</v>
          </cell>
          <cell r="C657" t="str">
            <v>8273</v>
          </cell>
          <cell r="D657" t="str">
            <v>0002113025172</v>
          </cell>
          <cell r="E657" t="str">
            <v>101519</v>
          </cell>
          <cell r="F657" t="str">
            <v>25172A</v>
          </cell>
          <cell r="G657" t="str">
            <v>B25172A</v>
          </cell>
          <cell r="H657" t="str">
            <v>510524</v>
          </cell>
          <cell r="I657">
            <v>1</v>
          </cell>
          <cell r="J657">
            <v>1</v>
          </cell>
        </row>
        <row r="658">
          <cell r="A658" t="str">
            <v>0002113025172-P07</v>
          </cell>
          <cell r="B658" t="str">
            <v>07</v>
          </cell>
          <cell r="C658" t="str">
            <v>8273</v>
          </cell>
          <cell r="D658" t="str">
            <v>0002113025172</v>
          </cell>
          <cell r="E658" t="str">
            <v>101519</v>
          </cell>
          <cell r="F658" t="str">
            <v>25172A</v>
          </cell>
          <cell r="G658" t="str">
            <v>B25172A</v>
          </cell>
          <cell r="H658" t="str">
            <v>510759</v>
          </cell>
          <cell r="I658">
            <v>1</v>
          </cell>
          <cell r="J658">
            <v>1.5E-3</v>
          </cell>
        </row>
        <row r="659">
          <cell r="A659" t="str">
            <v>0002113025182-P01</v>
          </cell>
          <cell r="B659" t="str">
            <v>01</v>
          </cell>
          <cell r="C659" t="str">
            <v>8273</v>
          </cell>
          <cell r="D659" t="str">
            <v>0002113025182</v>
          </cell>
          <cell r="E659" t="str">
            <v>101519</v>
          </cell>
          <cell r="F659" t="str">
            <v>25182A</v>
          </cell>
          <cell r="G659" t="str">
            <v>B25182A</v>
          </cell>
          <cell r="H659" t="str">
            <v>300328</v>
          </cell>
          <cell r="I659">
            <v>1</v>
          </cell>
          <cell r="J659">
            <v>0.41039999999999999</v>
          </cell>
        </row>
        <row r="660">
          <cell r="A660" t="str">
            <v>0002113025182-P02</v>
          </cell>
          <cell r="B660" t="str">
            <v>02</v>
          </cell>
          <cell r="C660" t="str">
            <v>8273</v>
          </cell>
          <cell r="D660" t="str">
            <v>0002113025182</v>
          </cell>
          <cell r="E660" t="str">
            <v>101519</v>
          </cell>
          <cell r="F660" t="str">
            <v>25182A</v>
          </cell>
          <cell r="G660" t="str">
            <v>B25182A</v>
          </cell>
          <cell r="H660" t="str">
            <v>500619</v>
          </cell>
          <cell r="I660">
            <v>1</v>
          </cell>
          <cell r="J660">
            <v>6.0699999999999997E-2</v>
          </cell>
        </row>
        <row r="661">
          <cell r="A661" t="str">
            <v>0002113025182-P03</v>
          </cell>
          <cell r="B661" t="str">
            <v>03</v>
          </cell>
          <cell r="C661" t="str">
            <v>8273</v>
          </cell>
          <cell r="D661" t="str">
            <v>0002113025182</v>
          </cell>
          <cell r="E661" t="str">
            <v>101519</v>
          </cell>
          <cell r="F661" t="str">
            <v>25182A</v>
          </cell>
          <cell r="G661" t="str">
            <v>B25182A</v>
          </cell>
          <cell r="H661" t="str">
            <v>505486</v>
          </cell>
          <cell r="I661">
            <v>1</v>
          </cell>
          <cell r="J661">
            <v>1.5E-3</v>
          </cell>
        </row>
        <row r="662">
          <cell r="A662" t="str">
            <v>0002113025182-P04</v>
          </cell>
          <cell r="B662" t="str">
            <v>04</v>
          </cell>
          <cell r="C662" t="str">
            <v>8273</v>
          </cell>
          <cell r="D662" t="str">
            <v>0002113025182</v>
          </cell>
          <cell r="E662" t="str">
            <v>101519</v>
          </cell>
          <cell r="F662" t="str">
            <v>25182A</v>
          </cell>
          <cell r="G662" t="str">
            <v>B25182A</v>
          </cell>
          <cell r="H662" t="str">
            <v>508761</v>
          </cell>
          <cell r="I662">
            <v>1</v>
          </cell>
          <cell r="J662">
            <v>24</v>
          </cell>
        </row>
        <row r="663">
          <cell r="A663" t="str">
            <v>0002113025182-P05</v>
          </cell>
          <cell r="B663" t="str">
            <v>05</v>
          </cell>
          <cell r="C663" t="str">
            <v>8273</v>
          </cell>
          <cell r="D663" t="str">
            <v>0002113025182</v>
          </cell>
          <cell r="E663" t="str">
            <v>101519</v>
          </cell>
          <cell r="F663" t="str">
            <v>25182A</v>
          </cell>
          <cell r="G663" t="str">
            <v>B25182A</v>
          </cell>
          <cell r="H663" t="str">
            <v>509927</v>
          </cell>
          <cell r="I663">
            <v>1</v>
          </cell>
          <cell r="J663">
            <v>1</v>
          </cell>
        </row>
        <row r="664">
          <cell r="A664" t="str">
            <v>0002113025182-P06</v>
          </cell>
          <cell r="B664" t="str">
            <v>06</v>
          </cell>
          <cell r="C664" t="str">
            <v>8273</v>
          </cell>
          <cell r="D664" t="str">
            <v>0002113025182</v>
          </cell>
          <cell r="E664" t="str">
            <v>101519</v>
          </cell>
          <cell r="F664" t="str">
            <v>25182A</v>
          </cell>
          <cell r="G664" t="str">
            <v>B25182A</v>
          </cell>
          <cell r="H664" t="str">
            <v>509945</v>
          </cell>
          <cell r="I664">
            <v>1</v>
          </cell>
          <cell r="J664">
            <v>24</v>
          </cell>
        </row>
        <row r="665">
          <cell r="A665" t="str">
            <v>0002113025182-P07</v>
          </cell>
          <cell r="B665" t="str">
            <v>07</v>
          </cell>
          <cell r="C665" t="str">
            <v>8273</v>
          </cell>
          <cell r="D665" t="str">
            <v>0002113025182</v>
          </cell>
          <cell r="E665" t="str">
            <v>101519</v>
          </cell>
          <cell r="F665" t="str">
            <v>25182A</v>
          </cell>
          <cell r="G665" t="str">
            <v>B25182A</v>
          </cell>
          <cell r="H665" t="str">
            <v>510524</v>
          </cell>
          <cell r="I665">
            <v>1</v>
          </cell>
          <cell r="J665">
            <v>2</v>
          </cell>
        </row>
        <row r="666">
          <cell r="A666" t="str">
            <v>0002113025182-P08</v>
          </cell>
          <cell r="B666" t="str">
            <v>08</v>
          </cell>
          <cell r="C666" t="str">
            <v>8273</v>
          </cell>
          <cell r="D666" t="str">
            <v>0002113025182</v>
          </cell>
          <cell r="E666" t="str">
            <v>101519</v>
          </cell>
          <cell r="F666" t="str">
            <v>25182A</v>
          </cell>
          <cell r="G666" t="str">
            <v>B25182A</v>
          </cell>
          <cell r="H666" t="str">
            <v>510759</v>
          </cell>
          <cell r="I666">
            <v>1</v>
          </cell>
          <cell r="J666">
            <v>1.5E-3</v>
          </cell>
        </row>
        <row r="667">
          <cell r="A667" t="str">
            <v>0075523008090-P01</v>
          </cell>
          <cell r="B667" t="str">
            <v>01</v>
          </cell>
          <cell r="C667" t="str">
            <v>8273</v>
          </cell>
          <cell r="D667" t="str">
            <v>0075523008090</v>
          </cell>
          <cell r="E667" t="str">
            <v>101524</v>
          </cell>
          <cell r="F667" t="str">
            <v>08090B</v>
          </cell>
          <cell r="G667" t="str">
            <v>B08090B</v>
          </cell>
          <cell r="H667" t="str">
            <v>300328</v>
          </cell>
          <cell r="I667">
            <v>1</v>
          </cell>
          <cell r="J667">
            <v>0.5827</v>
          </cell>
        </row>
        <row r="668">
          <cell r="A668" t="str">
            <v>0075523008090-P02</v>
          </cell>
          <cell r="B668" t="str">
            <v>02</v>
          </cell>
          <cell r="C668" t="str">
            <v>8273</v>
          </cell>
          <cell r="D668" t="str">
            <v>0075523008090</v>
          </cell>
          <cell r="E668" t="str">
            <v>101524</v>
          </cell>
          <cell r="F668" t="str">
            <v>08090B</v>
          </cell>
          <cell r="G668" t="str">
            <v>B08090B</v>
          </cell>
          <cell r="H668" t="str">
            <v>500619</v>
          </cell>
          <cell r="I668">
            <v>1</v>
          </cell>
          <cell r="J668">
            <v>9.4999999999999998E-3</v>
          </cell>
        </row>
        <row r="669">
          <cell r="A669" t="str">
            <v>0075523008090-P03</v>
          </cell>
          <cell r="B669" t="str">
            <v>03</v>
          </cell>
          <cell r="C669" t="str">
            <v>8273</v>
          </cell>
          <cell r="D669" t="str">
            <v>0075523008090</v>
          </cell>
          <cell r="E669" t="str">
            <v>101524</v>
          </cell>
          <cell r="F669" t="str">
            <v>08090B</v>
          </cell>
          <cell r="G669" t="str">
            <v>B08090B</v>
          </cell>
          <cell r="H669" t="str">
            <v>500635</v>
          </cell>
          <cell r="I669">
            <v>1</v>
          </cell>
          <cell r="J669">
            <v>1</v>
          </cell>
        </row>
        <row r="670">
          <cell r="A670" t="str">
            <v>0075523008090-P04</v>
          </cell>
          <cell r="B670" t="str">
            <v>04</v>
          </cell>
          <cell r="C670" t="str">
            <v>8273</v>
          </cell>
          <cell r="D670" t="str">
            <v>0075523008090</v>
          </cell>
          <cell r="E670" t="str">
            <v>101524</v>
          </cell>
          <cell r="F670" t="str">
            <v>08090B</v>
          </cell>
          <cell r="G670" t="str">
            <v>B08090B</v>
          </cell>
          <cell r="H670" t="str">
            <v>500684</v>
          </cell>
          <cell r="I670">
            <v>1</v>
          </cell>
          <cell r="J670">
            <v>6</v>
          </cell>
        </row>
        <row r="671">
          <cell r="A671" t="str">
            <v>0075523008090-P05</v>
          </cell>
          <cell r="B671" t="str">
            <v>05</v>
          </cell>
          <cell r="C671" t="str">
            <v>8273</v>
          </cell>
          <cell r="D671" t="str">
            <v>0075523008090</v>
          </cell>
          <cell r="E671" t="str">
            <v>101524</v>
          </cell>
          <cell r="F671" t="str">
            <v>08090B</v>
          </cell>
          <cell r="G671" t="str">
            <v>B08090B</v>
          </cell>
          <cell r="H671" t="str">
            <v>501184</v>
          </cell>
          <cell r="I671">
            <v>1</v>
          </cell>
          <cell r="J671">
            <v>6</v>
          </cell>
        </row>
        <row r="672">
          <cell r="A672" t="str">
            <v>0075523008090-P06</v>
          </cell>
          <cell r="B672" t="str">
            <v>06</v>
          </cell>
          <cell r="C672" t="str">
            <v>8273</v>
          </cell>
          <cell r="D672" t="str">
            <v>0075523008090</v>
          </cell>
          <cell r="E672" t="str">
            <v>101524</v>
          </cell>
          <cell r="F672" t="str">
            <v>08090B</v>
          </cell>
          <cell r="G672" t="str">
            <v>B08090B</v>
          </cell>
          <cell r="H672" t="str">
            <v>503686</v>
          </cell>
          <cell r="I672">
            <v>1</v>
          </cell>
          <cell r="J672">
            <v>1.1999999999999999E-3</v>
          </cell>
        </row>
        <row r="673">
          <cell r="A673" t="str">
            <v>0075523008090-P07</v>
          </cell>
          <cell r="B673" t="str">
            <v>07</v>
          </cell>
          <cell r="C673" t="str">
            <v>8273</v>
          </cell>
          <cell r="D673" t="str">
            <v>0075523008090</v>
          </cell>
          <cell r="E673" t="str">
            <v>101524</v>
          </cell>
          <cell r="F673" t="str">
            <v>08090B</v>
          </cell>
          <cell r="G673" t="str">
            <v>B08090B</v>
          </cell>
          <cell r="H673" t="str">
            <v>509731</v>
          </cell>
          <cell r="I673">
            <v>1</v>
          </cell>
          <cell r="J673">
            <v>6</v>
          </cell>
        </row>
        <row r="674">
          <cell r="A674" t="str">
            <v>0075523008090-P08</v>
          </cell>
          <cell r="B674" t="str">
            <v>08</v>
          </cell>
          <cell r="C674" t="str">
            <v>8273</v>
          </cell>
          <cell r="D674" t="str">
            <v>0075523008090</v>
          </cell>
          <cell r="E674" t="str">
            <v>101524</v>
          </cell>
          <cell r="F674" t="str">
            <v>08090B</v>
          </cell>
          <cell r="G674" t="str">
            <v>B08090B</v>
          </cell>
          <cell r="H674" t="str">
            <v>510759</v>
          </cell>
          <cell r="I674">
            <v>1</v>
          </cell>
          <cell r="J674">
            <v>5.8999999999999999E-3</v>
          </cell>
        </row>
        <row r="675">
          <cell r="A675" t="str">
            <v>0002113024517-P01</v>
          </cell>
          <cell r="B675" t="str">
            <v>01</v>
          </cell>
          <cell r="C675" t="str">
            <v>8273</v>
          </cell>
          <cell r="D675" t="str">
            <v>0002113024517</v>
          </cell>
          <cell r="E675" t="str">
            <v>101525</v>
          </cell>
          <cell r="F675" t="str">
            <v>24517A</v>
          </cell>
          <cell r="G675" t="str">
            <v>B24517A</v>
          </cell>
          <cell r="H675" t="str">
            <v>300328</v>
          </cell>
          <cell r="I675">
            <v>1</v>
          </cell>
          <cell r="J675">
            <v>0.41039999999999999</v>
          </cell>
        </row>
        <row r="676">
          <cell r="A676" t="str">
            <v>0002113024517-P02</v>
          </cell>
          <cell r="B676" t="str">
            <v>02</v>
          </cell>
          <cell r="C676" t="str">
            <v>8273</v>
          </cell>
          <cell r="D676" t="str">
            <v>0002113024517</v>
          </cell>
          <cell r="E676" t="str">
            <v>101525</v>
          </cell>
          <cell r="F676" t="str">
            <v>24517A</v>
          </cell>
          <cell r="G676" t="str">
            <v>B24517A</v>
          </cell>
          <cell r="H676" t="str">
            <v>500619</v>
          </cell>
          <cell r="I676">
            <v>1</v>
          </cell>
          <cell r="J676">
            <v>4.3E-3</v>
          </cell>
        </row>
        <row r="677">
          <cell r="A677" t="str">
            <v>0002113024517-P03</v>
          </cell>
          <cell r="B677" t="str">
            <v>03</v>
          </cell>
          <cell r="C677" t="str">
            <v>8273</v>
          </cell>
          <cell r="D677" t="str">
            <v>0002113024517</v>
          </cell>
          <cell r="E677" t="str">
            <v>101525</v>
          </cell>
          <cell r="F677" t="str">
            <v>24517A</v>
          </cell>
          <cell r="G677" t="str">
            <v>B24517A</v>
          </cell>
          <cell r="H677" t="str">
            <v>500658</v>
          </cell>
          <cell r="I677">
            <v>1</v>
          </cell>
          <cell r="J677">
            <v>4</v>
          </cell>
        </row>
        <row r="678">
          <cell r="A678" t="str">
            <v>0002113024517-P04</v>
          </cell>
          <cell r="B678" t="str">
            <v>04</v>
          </cell>
          <cell r="C678" t="str">
            <v>8273</v>
          </cell>
          <cell r="D678" t="str">
            <v>0002113024517</v>
          </cell>
          <cell r="E678" t="str">
            <v>101525</v>
          </cell>
          <cell r="F678" t="str">
            <v>24517A</v>
          </cell>
          <cell r="G678" t="str">
            <v>B24517A</v>
          </cell>
          <cell r="H678" t="str">
            <v>508761</v>
          </cell>
          <cell r="I678">
            <v>1</v>
          </cell>
          <cell r="J678">
            <v>24</v>
          </cell>
        </row>
        <row r="679">
          <cell r="A679" t="str">
            <v>0002113024517-P05</v>
          </cell>
          <cell r="B679" t="str">
            <v>05</v>
          </cell>
          <cell r="C679" t="str">
            <v>8273</v>
          </cell>
          <cell r="D679" t="str">
            <v>0002113024517</v>
          </cell>
          <cell r="E679" t="str">
            <v>101525</v>
          </cell>
          <cell r="F679" t="str">
            <v>24517A</v>
          </cell>
          <cell r="G679" t="str">
            <v>B24517A</v>
          </cell>
          <cell r="H679" t="str">
            <v>509927</v>
          </cell>
          <cell r="I679">
            <v>1</v>
          </cell>
          <cell r="J679">
            <v>1</v>
          </cell>
        </row>
        <row r="680">
          <cell r="A680" t="str">
            <v>0002113024517-P06</v>
          </cell>
          <cell r="B680" t="str">
            <v>06</v>
          </cell>
          <cell r="C680" t="str">
            <v>8273</v>
          </cell>
          <cell r="D680" t="str">
            <v>0002113024517</v>
          </cell>
          <cell r="E680" t="str">
            <v>101525</v>
          </cell>
          <cell r="F680" t="str">
            <v>24517A</v>
          </cell>
          <cell r="G680" t="str">
            <v>B24517A</v>
          </cell>
          <cell r="H680" t="str">
            <v>509937</v>
          </cell>
          <cell r="I680">
            <v>1</v>
          </cell>
          <cell r="J680">
            <v>24</v>
          </cell>
        </row>
        <row r="681">
          <cell r="A681" t="str">
            <v>0002113024517-P07</v>
          </cell>
          <cell r="B681" t="str">
            <v>07</v>
          </cell>
          <cell r="C681" t="str">
            <v>8273</v>
          </cell>
          <cell r="D681" t="str">
            <v>0002113024517</v>
          </cell>
          <cell r="E681" t="str">
            <v>101525</v>
          </cell>
          <cell r="F681" t="str">
            <v>24517A</v>
          </cell>
          <cell r="G681" t="str">
            <v>B24517A</v>
          </cell>
          <cell r="H681" t="str">
            <v>510759</v>
          </cell>
          <cell r="I681">
            <v>1</v>
          </cell>
          <cell r="J681">
            <v>2.5000000000000001E-3</v>
          </cell>
        </row>
        <row r="682">
          <cell r="A682" t="str">
            <v>0002113024683-P01</v>
          </cell>
          <cell r="B682" t="str">
            <v>01</v>
          </cell>
          <cell r="C682" t="str">
            <v>8273</v>
          </cell>
          <cell r="D682" t="str">
            <v>0002113024683</v>
          </cell>
          <cell r="E682" t="str">
            <v>101525</v>
          </cell>
          <cell r="F682" t="str">
            <v>24683A</v>
          </cell>
          <cell r="G682" t="str">
            <v>B24683A</v>
          </cell>
          <cell r="H682" t="str">
            <v>300328</v>
          </cell>
          <cell r="I682">
            <v>1</v>
          </cell>
          <cell r="J682">
            <v>0.5827</v>
          </cell>
        </row>
        <row r="683">
          <cell r="A683" t="str">
            <v>0002113024683-P02</v>
          </cell>
          <cell r="B683" t="str">
            <v>02</v>
          </cell>
          <cell r="C683" t="str">
            <v>8273</v>
          </cell>
          <cell r="D683" t="str">
            <v>0002113024683</v>
          </cell>
          <cell r="E683" t="str">
            <v>101525</v>
          </cell>
          <cell r="F683" t="str">
            <v>24683A</v>
          </cell>
          <cell r="G683" t="str">
            <v>B24683A</v>
          </cell>
          <cell r="H683" t="str">
            <v>500470</v>
          </cell>
          <cell r="I683">
            <v>1</v>
          </cell>
          <cell r="J683">
            <v>8</v>
          </cell>
        </row>
        <row r="684">
          <cell r="A684" t="str">
            <v>0002113024683-P03</v>
          </cell>
          <cell r="B684" t="str">
            <v>03</v>
          </cell>
          <cell r="C684" t="str">
            <v>8273</v>
          </cell>
          <cell r="D684" t="str">
            <v>0002113024683</v>
          </cell>
          <cell r="E684" t="str">
            <v>101525</v>
          </cell>
          <cell r="F684" t="str">
            <v>24683A</v>
          </cell>
          <cell r="G684" t="str">
            <v>B24683A</v>
          </cell>
          <cell r="H684" t="str">
            <v>500576</v>
          </cell>
          <cell r="I684">
            <v>1</v>
          </cell>
          <cell r="J684">
            <v>8</v>
          </cell>
        </row>
        <row r="685">
          <cell r="A685" t="str">
            <v>0002113024683-P04</v>
          </cell>
          <cell r="B685" t="str">
            <v>04</v>
          </cell>
          <cell r="C685" t="str">
            <v>8273</v>
          </cell>
          <cell r="D685" t="str">
            <v>0002113024683</v>
          </cell>
          <cell r="E685" t="str">
            <v>101525</v>
          </cell>
          <cell r="F685" t="str">
            <v>24683A</v>
          </cell>
          <cell r="G685" t="str">
            <v>B24683A</v>
          </cell>
          <cell r="H685" t="str">
            <v>500619</v>
          </cell>
          <cell r="I685">
            <v>1</v>
          </cell>
          <cell r="J685">
            <v>9.4999999999999998E-3</v>
          </cell>
        </row>
        <row r="686">
          <cell r="A686" t="str">
            <v>0002113024683-P05</v>
          </cell>
          <cell r="B686" t="str">
            <v>05</v>
          </cell>
          <cell r="C686" t="str">
            <v>8273</v>
          </cell>
          <cell r="D686" t="str">
            <v>0002113024683</v>
          </cell>
          <cell r="E686" t="str">
            <v>101525</v>
          </cell>
          <cell r="F686" t="str">
            <v>24683A</v>
          </cell>
          <cell r="G686" t="str">
            <v>B24683A</v>
          </cell>
          <cell r="H686" t="str">
            <v>500671</v>
          </cell>
          <cell r="I686">
            <v>1</v>
          </cell>
          <cell r="J686">
            <v>8</v>
          </cell>
        </row>
        <row r="687">
          <cell r="A687" t="str">
            <v>0002113024683-P06</v>
          </cell>
          <cell r="B687" t="str">
            <v>06</v>
          </cell>
          <cell r="C687" t="str">
            <v>8273</v>
          </cell>
          <cell r="D687" t="str">
            <v>0002113024683</v>
          </cell>
          <cell r="E687" t="str">
            <v>101525</v>
          </cell>
          <cell r="F687" t="str">
            <v>24683A</v>
          </cell>
          <cell r="G687" t="str">
            <v>B24683A</v>
          </cell>
          <cell r="H687" t="str">
            <v>503686</v>
          </cell>
          <cell r="I687">
            <v>1</v>
          </cell>
          <cell r="J687">
            <v>1.1999999999999999E-3</v>
          </cell>
        </row>
        <row r="688">
          <cell r="A688" t="str">
            <v>0002113024683-P07</v>
          </cell>
          <cell r="B688" t="str">
            <v>07</v>
          </cell>
          <cell r="C688" t="str">
            <v>8273</v>
          </cell>
          <cell r="D688" t="str">
            <v>0002113024683</v>
          </cell>
          <cell r="E688" t="str">
            <v>101525</v>
          </cell>
          <cell r="F688" t="str">
            <v>24683A</v>
          </cell>
          <cell r="G688" t="str">
            <v>B24683A</v>
          </cell>
          <cell r="H688" t="str">
            <v>507543</v>
          </cell>
          <cell r="I688">
            <v>1</v>
          </cell>
          <cell r="J688">
            <v>8</v>
          </cell>
        </row>
        <row r="689">
          <cell r="A689" t="str">
            <v>0002113024683-P08</v>
          </cell>
          <cell r="B689" t="str">
            <v>08</v>
          </cell>
          <cell r="C689" t="str">
            <v>8273</v>
          </cell>
          <cell r="D689" t="str">
            <v>0002113024683</v>
          </cell>
          <cell r="E689" t="str">
            <v>101525</v>
          </cell>
          <cell r="F689" t="str">
            <v>24683A</v>
          </cell>
          <cell r="G689" t="str">
            <v>B24683A</v>
          </cell>
          <cell r="H689" t="str">
            <v>509797</v>
          </cell>
          <cell r="I689">
            <v>1</v>
          </cell>
          <cell r="J689">
            <v>8</v>
          </cell>
        </row>
        <row r="690">
          <cell r="A690" t="str">
            <v>0002113024787-P01</v>
          </cell>
          <cell r="B690" t="str">
            <v>01</v>
          </cell>
          <cell r="C690" t="str">
            <v>8273</v>
          </cell>
          <cell r="D690" t="str">
            <v>0002113024787</v>
          </cell>
          <cell r="E690" t="str">
            <v>101525</v>
          </cell>
          <cell r="F690" t="str">
            <v>24787A</v>
          </cell>
          <cell r="G690" t="str">
            <v>B24787A</v>
          </cell>
          <cell r="H690" t="str">
            <v>504132</v>
          </cell>
          <cell r="I690">
            <v>1</v>
          </cell>
          <cell r="J690">
            <v>0</v>
          </cell>
        </row>
        <row r="691">
          <cell r="A691" t="str">
            <v>0002113025179-P01</v>
          </cell>
          <cell r="B691" t="str">
            <v>01</v>
          </cell>
          <cell r="C691" t="str">
            <v>8273</v>
          </cell>
          <cell r="D691" t="str">
            <v>0002113025179</v>
          </cell>
          <cell r="E691" t="str">
            <v>101525</v>
          </cell>
          <cell r="F691" t="str">
            <v>25179A</v>
          </cell>
          <cell r="G691" t="str">
            <v>B25179A</v>
          </cell>
          <cell r="H691" t="str">
            <v>300328</v>
          </cell>
          <cell r="I691">
            <v>1</v>
          </cell>
          <cell r="J691">
            <v>0.20499999999999999</v>
          </cell>
        </row>
        <row r="692">
          <cell r="A692" t="str">
            <v>0002113025179-P02</v>
          </cell>
          <cell r="B692" t="str">
            <v>02</v>
          </cell>
          <cell r="C692" t="str">
            <v>8273</v>
          </cell>
          <cell r="D692" t="str">
            <v>0002113025179</v>
          </cell>
          <cell r="E692" t="str">
            <v>101525</v>
          </cell>
          <cell r="F692" t="str">
            <v>25179A</v>
          </cell>
          <cell r="G692" t="str">
            <v>B25179A</v>
          </cell>
          <cell r="H692" t="str">
            <v>500619</v>
          </cell>
          <cell r="I692">
            <v>1</v>
          </cell>
          <cell r="J692">
            <v>3.04E-2</v>
          </cell>
        </row>
        <row r="693">
          <cell r="A693" t="str">
            <v>0002113025179-P03</v>
          </cell>
          <cell r="B693" t="str">
            <v>03</v>
          </cell>
          <cell r="C693" t="str">
            <v>8273</v>
          </cell>
          <cell r="D693" t="str">
            <v>0002113025179</v>
          </cell>
          <cell r="E693" t="str">
            <v>101525</v>
          </cell>
          <cell r="F693" t="str">
            <v>25179A</v>
          </cell>
          <cell r="G693" t="str">
            <v>B25179A</v>
          </cell>
          <cell r="H693" t="str">
            <v>505486</v>
          </cell>
          <cell r="I693">
            <v>1</v>
          </cell>
          <cell r="J693">
            <v>2E-3</v>
          </cell>
        </row>
        <row r="694">
          <cell r="A694" t="str">
            <v>0002113025179-P04</v>
          </cell>
          <cell r="B694" t="str">
            <v>04</v>
          </cell>
          <cell r="C694" t="str">
            <v>8273</v>
          </cell>
          <cell r="D694" t="str">
            <v>0002113025179</v>
          </cell>
          <cell r="E694" t="str">
            <v>101525</v>
          </cell>
          <cell r="F694" t="str">
            <v>25179A</v>
          </cell>
          <cell r="G694" t="str">
            <v>B25179A</v>
          </cell>
          <cell r="H694" t="str">
            <v>508761</v>
          </cell>
          <cell r="I694">
            <v>1</v>
          </cell>
          <cell r="J694">
            <v>12</v>
          </cell>
        </row>
        <row r="695">
          <cell r="A695" t="str">
            <v>0002113025179-P05</v>
          </cell>
          <cell r="B695" t="str">
            <v>05</v>
          </cell>
          <cell r="C695" t="str">
            <v>8273</v>
          </cell>
          <cell r="D695" t="str">
            <v>0002113025179</v>
          </cell>
          <cell r="E695" t="str">
            <v>101525</v>
          </cell>
          <cell r="F695" t="str">
            <v>25179A</v>
          </cell>
          <cell r="G695" t="str">
            <v>B25179A</v>
          </cell>
          <cell r="H695" t="str">
            <v>509937</v>
          </cell>
          <cell r="I695">
            <v>1</v>
          </cell>
          <cell r="J695">
            <v>12</v>
          </cell>
        </row>
        <row r="696">
          <cell r="A696" t="str">
            <v>0002113025179-P06</v>
          </cell>
          <cell r="B696" t="str">
            <v>06</v>
          </cell>
          <cell r="C696" t="str">
            <v>8273</v>
          </cell>
          <cell r="D696" t="str">
            <v>0002113025179</v>
          </cell>
          <cell r="E696" t="str">
            <v>101525</v>
          </cell>
          <cell r="F696" t="str">
            <v>25179A</v>
          </cell>
          <cell r="G696" t="str">
            <v>B25179A</v>
          </cell>
          <cell r="H696" t="str">
            <v>510528</v>
          </cell>
          <cell r="I696">
            <v>1</v>
          </cell>
          <cell r="J696">
            <v>1</v>
          </cell>
        </row>
        <row r="697">
          <cell r="A697" t="str">
            <v>0002113025189-P01</v>
          </cell>
          <cell r="B697" t="str">
            <v>01</v>
          </cell>
          <cell r="C697" t="str">
            <v>8273</v>
          </cell>
          <cell r="D697" t="str">
            <v>0002113025189</v>
          </cell>
          <cell r="E697" t="str">
            <v>101525</v>
          </cell>
          <cell r="F697" t="str">
            <v>25189A</v>
          </cell>
          <cell r="G697" t="str">
            <v>B25189A</v>
          </cell>
          <cell r="H697" t="str">
            <v>300328</v>
          </cell>
          <cell r="I697">
            <v>1</v>
          </cell>
          <cell r="J697">
            <v>0.41039999999999999</v>
          </cell>
        </row>
        <row r="698">
          <cell r="A698" t="str">
            <v>0002113025189-P02</v>
          </cell>
          <cell r="B698" t="str">
            <v>02</v>
          </cell>
          <cell r="C698" t="str">
            <v>8273</v>
          </cell>
          <cell r="D698" t="str">
            <v>0002113025189</v>
          </cell>
          <cell r="E698" t="str">
            <v>101525</v>
          </cell>
          <cell r="F698" t="str">
            <v>25189A</v>
          </cell>
          <cell r="G698" t="str">
            <v>B25189A</v>
          </cell>
          <cell r="H698" t="str">
            <v>500619</v>
          </cell>
          <cell r="I698">
            <v>1</v>
          </cell>
          <cell r="J698">
            <v>6.0699999999999997E-2</v>
          </cell>
        </row>
        <row r="699">
          <cell r="A699" t="str">
            <v>0002113025189-P03</v>
          </cell>
          <cell r="B699" t="str">
            <v>03</v>
          </cell>
          <cell r="C699" t="str">
            <v>8273</v>
          </cell>
          <cell r="D699" t="str">
            <v>0002113025189</v>
          </cell>
          <cell r="E699" t="str">
            <v>101525</v>
          </cell>
          <cell r="F699" t="str">
            <v>25189A</v>
          </cell>
          <cell r="G699" t="str">
            <v>B25189A</v>
          </cell>
          <cell r="H699" t="str">
            <v>505486</v>
          </cell>
          <cell r="I699">
            <v>1</v>
          </cell>
          <cell r="J699">
            <v>1.5E-3</v>
          </cell>
        </row>
        <row r="700">
          <cell r="A700" t="str">
            <v>0002113025189-P04</v>
          </cell>
          <cell r="B700" t="str">
            <v>04</v>
          </cell>
          <cell r="C700" t="str">
            <v>8273</v>
          </cell>
          <cell r="D700" t="str">
            <v>0002113025189</v>
          </cell>
          <cell r="E700" t="str">
            <v>101525</v>
          </cell>
          <cell r="F700" t="str">
            <v>25189A</v>
          </cell>
          <cell r="G700" t="str">
            <v>B25189A</v>
          </cell>
          <cell r="H700" t="str">
            <v>508761</v>
          </cell>
          <cell r="I700">
            <v>1</v>
          </cell>
          <cell r="J700">
            <v>24</v>
          </cell>
        </row>
        <row r="701">
          <cell r="A701" t="str">
            <v>0002113025189-P05</v>
          </cell>
          <cell r="B701" t="str">
            <v>05</v>
          </cell>
          <cell r="C701" t="str">
            <v>8273</v>
          </cell>
          <cell r="D701" t="str">
            <v>0002113025189</v>
          </cell>
          <cell r="E701" t="str">
            <v>101525</v>
          </cell>
          <cell r="F701" t="str">
            <v>25189A</v>
          </cell>
          <cell r="G701" t="str">
            <v>B25189A</v>
          </cell>
          <cell r="H701" t="str">
            <v>509927</v>
          </cell>
          <cell r="I701">
            <v>1</v>
          </cell>
          <cell r="J701">
            <v>1</v>
          </cell>
        </row>
        <row r="702">
          <cell r="A702" t="str">
            <v>0002113025189-P06</v>
          </cell>
          <cell r="B702" t="str">
            <v>06</v>
          </cell>
          <cell r="C702" t="str">
            <v>8273</v>
          </cell>
          <cell r="D702" t="str">
            <v>0002113025189</v>
          </cell>
          <cell r="E702" t="str">
            <v>101525</v>
          </cell>
          <cell r="F702" t="str">
            <v>25189A</v>
          </cell>
          <cell r="G702" t="str">
            <v>B25189A</v>
          </cell>
          <cell r="H702" t="str">
            <v>509937</v>
          </cell>
          <cell r="I702">
            <v>1</v>
          </cell>
          <cell r="J702">
            <v>24</v>
          </cell>
        </row>
        <row r="703">
          <cell r="A703" t="str">
            <v>0002113025189-P07</v>
          </cell>
          <cell r="B703" t="str">
            <v>07</v>
          </cell>
          <cell r="C703" t="str">
            <v>8273</v>
          </cell>
          <cell r="D703" t="str">
            <v>0002113025189</v>
          </cell>
          <cell r="E703" t="str">
            <v>101525</v>
          </cell>
          <cell r="F703" t="str">
            <v>25189A</v>
          </cell>
          <cell r="G703" t="str">
            <v>B25189A</v>
          </cell>
          <cell r="H703" t="str">
            <v>510528</v>
          </cell>
          <cell r="I703">
            <v>1</v>
          </cell>
          <cell r="J703">
            <v>2</v>
          </cell>
        </row>
        <row r="704">
          <cell r="A704" t="str">
            <v>0002113025189-P08</v>
          </cell>
          <cell r="B704" t="str">
            <v>08</v>
          </cell>
          <cell r="C704" t="str">
            <v>8273</v>
          </cell>
          <cell r="D704" t="str">
            <v>0002113025189</v>
          </cell>
          <cell r="E704" t="str">
            <v>101525</v>
          </cell>
          <cell r="F704" t="str">
            <v>25189A</v>
          </cell>
          <cell r="G704" t="str">
            <v>B25189A</v>
          </cell>
          <cell r="H704" t="str">
            <v>510759</v>
          </cell>
          <cell r="I704">
            <v>1</v>
          </cell>
          <cell r="J704">
            <v>1.5E-3</v>
          </cell>
        </row>
        <row r="705">
          <cell r="A705" t="str">
            <v>0007675036010-P01</v>
          </cell>
          <cell r="B705" t="str">
            <v>01</v>
          </cell>
          <cell r="C705" t="str">
            <v>8273</v>
          </cell>
          <cell r="D705" t="str">
            <v>0007675036010</v>
          </cell>
          <cell r="E705" t="str">
            <v>101525</v>
          </cell>
          <cell r="F705" t="str">
            <v>36010C</v>
          </cell>
          <cell r="G705" t="str">
            <v>B36010C</v>
          </cell>
          <cell r="H705" t="str">
            <v>504132</v>
          </cell>
          <cell r="I705">
            <v>1</v>
          </cell>
          <cell r="J705">
            <v>0</v>
          </cell>
        </row>
        <row r="706">
          <cell r="A706" t="str">
            <v>0002113024519-P01</v>
          </cell>
          <cell r="B706" t="str">
            <v>01</v>
          </cell>
          <cell r="C706" t="str">
            <v>8273</v>
          </cell>
          <cell r="D706" t="str">
            <v>0002113024519</v>
          </cell>
          <cell r="E706" t="str">
            <v>101529</v>
          </cell>
          <cell r="F706" t="str">
            <v>24519A</v>
          </cell>
          <cell r="G706" t="str">
            <v>B24519A</v>
          </cell>
          <cell r="H706" t="str">
            <v>300328</v>
          </cell>
          <cell r="I706">
            <v>1</v>
          </cell>
          <cell r="J706">
            <v>0.41039999999999999</v>
          </cell>
        </row>
        <row r="707">
          <cell r="A707" t="str">
            <v>0002113024519-P02</v>
          </cell>
          <cell r="B707" t="str">
            <v>02</v>
          </cell>
          <cell r="C707" t="str">
            <v>8273</v>
          </cell>
          <cell r="D707" t="str">
            <v>0002113024519</v>
          </cell>
          <cell r="E707" t="str">
            <v>101529</v>
          </cell>
          <cell r="F707" t="str">
            <v>24519A</v>
          </cell>
          <cell r="G707" t="str">
            <v>B24519A</v>
          </cell>
          <cell r="H707" t="str">
            <v>500619</v>
          </cell>
          <cell r="I707">
            <v>1</v>
          </cell>
          <cell r="J707">
            <v>4.3E-3</v>
          </cell>
        </row>
        <row r="708">
          <cell r="A708" t="str">
            <v>0002113024519-P03</v>
          </cell>
          <cell r="B708" t="str">
            <v>03</v>
          </cell>
          <cell r="C708" t="str">
            <v>8273</v>
          </cell>
          <cell r="D708" t="str">
            <v>0002113024519</v>
          </cell>
          <cell r="E708" t="str">
            <v>101529</v>
          </cell>
          <cell r="F708" t="str">
            <v>24519A</v>
          </cell>
          <cell r="G708" t="str">
            <v>B24519A</v>
          </cell>
          <cell r="H708" t="str">
            <v>500658</v>
          </cell>
          <cell r="I708">
            <v>1</v>
          </cell>
          <cell r="J708">
            <v>4</v>
          </cell>
        </row>
        <row r="709">
          <cell r="A709" t="str">
            <v>0002113024519-P04</v>
          </cell>
          <cell r="B709" t="str">
            <v>04</v>
          </cell>
          <cell r="C709" t="str">
            <v>8273</v>
          </cell>
          <cell r="D709" t="str">
            <v>0002113024519</v>
          </cell>
          <cell r="E709" t="str">
            <v>101529</v>
          </cell>
          <cell r="F709" t="str">
            <v>24519A</v>
          </cell>
          <cell r="G709" t="str">
            <v>B24519A</v>
          </cell>
          <cell r="H709" t="str">
            <v>508761</v>
          </cell>
          <cell r="I709">
            <v>1</v>
          </cell>
          <cell r="J709">
            <v>24</v>
          </cell>
        </row>
        <row r="710">
          <cell r="A710" t="str">
            <v>0002113024519-P05</v>
          </cell>
          <cell r="B710" t="str">
            <v>05</v>
          </cell>
          <cell r="C710" t="str">
            <v>8273</v>
          </cell>
          <cell r="D710" t="str">
            <v>0002113024519</v>
          </cell>
          <cell r="E710" t="str">
            <v>101529</v>
          </cell>
          <cell r="F710" t="str">
            <v>24519A</v>
          </cell>
          <cell r="G710" t="str">
            <v>B24519A</v>
          </cell>
          <cell r="H710" t="str">
            <v>509927</v>
          </cell>
          <cell r="I710">
            <v>1</v>
          </cell>
          <cell r="J710">
            <v>1</v>
          </cell>
        </row>
        <row r="711">
          <cell r="A711" t="str">
            <v>0002113024519-P06</v>
          </cell>
          <cell r="B711" t="str">
            <v>06</v>
          </cell>
          <cell r="C711" t="str">
            <v>8273</v>
          </cell>
          <cell r="D711" t="str">
            <v>0002113024519</v>
          </cell>
          <cell r="E711" t="str">
            <v>101529</v>
          </cell>
          <cell r="F711" t="str">
            <v>24519A</v>
          </cell>
          <cell r="G711" t="str">
            <v>B24519A</v>
          </cell>
          <cell r="H711" t="str">
            <v>509938</v>
          </cell>
          <cell r="I711">
            <v>1</v>
          </cell>
          <cell r="J711">
            <v>24</v>
          </cell>
        </row>
        <row r="712">
          <cell r="A712" t="str">
            <v>0002113024519-P07</v>
          </cell>
          <cell r="B712" t="str">
            <v>07</v>
          </cell>
          <cell r="C712" t="str">
            <v>8273</v>
          </cell>
          <cell r="D712" t="str">
            <v>0002113024519</v>
          </cell>
          <cell r="E712" t="str">
            <v>101529</v>
          </cell>
          <cell r="F712" t="str">
            <v>24519A</v>
          </cell>
          <cell r="G712" t="str">
            <v>B24519A</v>
          </cell>
          <cell r="H712" t="str">
            <v>510759</v>
          </cell>
          <cell r="I712">
            <v>1</v>
          </cell>
          <cell r="J712">
            <v>2.5000000000000001E-3</v>
          </cell>
        </row>
        <row r="713">
          <cell r="A713" t="str">
            <v>0002113024788-P01</v>
          </cell>
          <cell r="B713" t="str">
            <v>01</v>
          </cell>
          <cell r="C713" t="str">
            <v>8273</v>
          </cell>
          <cell r="D713" t="str">
            <v>0002113024788</v>
          </cell>
          <cell r="E713" t="str">
            <v>101529</v>
          </cell>
          <cell r="F713" t="str">
            <v>24788A</v>
          </cell>
          <cell r="G713" t="str">
            <v>B24788A</v>
          </cell>
          <cell r="H713" t="str">
            <v>504132</v>
          </cell>
          <cell r="I713">
            <v>1</v>
          </cell>
          <cell r="J713">
            <v>0</v>
          </cell>
        </row>
        <row r="714">
          <cell r="A714" t="str">
            <v>0002113024557-P01</v>
          </cell>
          <cell r="B714" t="str">
            <v>01</v>
          </cell>
          <cell r="C714" t="str">
            <v>8273</v>
          </cell>
          <cell r="D714" t="str">
            <v>0002113024557</v>
          </cell>
          <cell r="E714" t="str">
            <v>101537</v>
          </cell>
          <cell r="F714" t="str">
            <v>24557A</v>
          </cell>
          <cell r="G714" t="str">
            <v>B24557A</v>
          </cell>
          <cell r="H714" t="str">
            <v>300328</v>
          </cell>
          <cell r="I714">
            <v>1</v>
          </cell>
          <cell r="J714">
            <v>0.41039999999999999</v>
          </cell>
        </row>
        <row r="715">
          <cell r="A715" t="str">
            <v>0002113024557-P02</v>
          </cell>
          <cell r="B715" t="str">
            <v>02</v>
          </cell>
          <cell r="C715" t="str">
            <v>8273</v>
          </cell>
          <cell r="D715" t="str">
            <v>0002113024557</v>
          </cell>
          <cell r="E715" t="str">
            <v>101537</v>
          </cell>
          <cell r="F715" t="str">
            <v>24557A</v>
          </cell>
          <cell r="G715" t="str">
            <v>B24557A</v>
          </cell>
          <cell r="H715" t="str">
            <v>500619</v>
          </cell>
          <cell r="I715">
            <v>1</v>
          </cell>
          <cell r="J715">
            <v>4.3E-3</v>
          </cell>
        </row>
        <row r="716">
          <cell r="A716" t="str">
            <v>0002113024557-P03</v>
          </cell>
          <cell r="B716" t="str">
            <v>03</v>
          </cell>
          <cell r="C716" t="str">
            <v>8273</v>
          </cell>
          <cell r="D716" t="str">
            <v>0002113024557</v>
          </cell>
          <cell r="E716" t="str">
            <v>101537</v>
          </cell>
          <cell r="F716" t="str">
            <v>24557A</v>
          </cell>
          <cell r="G716" t="str">
            <v>B24557A</v>
          </cell>
          <cell r="H716" t="str">
            <v>500658</v>
          </cell>
          <cell r="I716">
            <v>1</v>
          </cell>
          <cell r="J716">
            <v>4</v>
          </cell>
        </row>
        <row r="717">
          <cell r="A717" t="str">
            <v>0002113024557-P04</v>
          </cell>
          <cell r="B717" t="str">
            <v>04</v>
          </cell>
          <cell r="C717" t="str">
            <v>8273</v>
          </cell>
          <cell r="D717" t="str">
            <v>0002113024557</v>
          </cell>
          <cell r="E717" t="str">
            <v>101537</v>
          </cell>
          <cell r="F717" t="str">
            <v>24557A</v>
          </cell>
          <cell r="G717" t="str">
            <v>B24557A</v>
          </cell>
          <cell r="H717" t="str">
            <v>508761</v>
          </cell>
          <cell r="I717">
            <v>1</v>
          </cell>
          <cell r="J717">
            <v>24</v>
          </cell>
        </row>
        <row r="718">
          <cell r="A718" t="str">
            <v>0002113024557-P05</v>
          </cell>
          <cell r="B718" t="str">
            <v>05</v>
          </cell>
          <cell r="C718" t="str">
            <v>8273</v>
          </cell>
          <cell r="D718" t="str">
            <v>0002113024557</v>
          </cell>
          <cell r="E718" t="str">
            <v>101537</v>
          </cell>
          <cell r="F718" t="str">
            <v>24557A</v>
          </cell>
          <cell r="G718" t="str">
            <v>B24557A</v>
          </cell>
          <cell r="H718" t="str">
            <v>509927</v>
          </cell>
          <cell r="I718">
            <v>1</v>
          </cell>
          <cell r="J718">
            <v>1</v>
          </cell>
        </row>
        <row r="719">
          <cell r="A719" t="str">
            <v>0002113024557-P06</v>
          </cell>
          <cell r="B719" t="str">
            <v>06</v>
          </cell>
          <cell r="C719" t="str">
            <v>8273</v>
          </cell>
          <cell r="D719" t="str">
            <v>0002113024557</v>
          </cell>
          <cell r="E719" t="str">
            <v>101537</v>
          </cell>
          <cell r="F719" t="str">
            <v>24557A</v>
          </cell>
          <cell r="G719" t="str">
            <v>B24557A</v>
          </cell>
          <cell r="H719" t="str">
            <v>509955</v>
          </cell>
          <cell r="I719">
            <v>1</v>
          </cell>
          <cell r="J719">
            <v>24</v>
          </cell>
        </row>
        <row r="720">
          <cell r="A720" t="str">
            <v>0002113024557-P07</v>
          </cell>
          <cell r="B720" t="str">
            <v>07</v>
          </cell>
          <cell r="C720" t="str">
            <v>8273</v>
          </cell>
          <cell r="D720" t="str">
            <v>0002113024557</v>
          </cell>
          <cell r="E720" t="str">
            <v>101537</v>
          </cell>
          <cell r="F720" t="str">
            <v>24557A</v>
          </cell>
          <cell r="G720" t="str">
            <v>B24557A</v>
          </cell>
          <cell r="H720" t="str">
            <v>510759</v>
          </cell>
          <cell r="I720">
            <v>1</v>
          </cell>
          <cell r="J720">
            <v>2.5000000000000001E-3</v>
          </cell>
        </row>
        <row r="721">
          <cell r="A721" t="str">
            <v>0002113024717-P01</v>
          </cell>
          <cell r="B721" t="str">
            <v>01</v>
          </cell>
          <cell r="C721" t="str">
            <v>8273</v>
          </cell>
          <cell r="D721" t="str">
            <v>0002113024717</v>
          </cell>
          <cell r="E721" t="str">
            <v>101537</v>
          </cell>
          <cell r="F721" t="str">
            <v>24717A</v>
          </cell>
          <cell r="G721" t="str">
            <v>B24717A</v>
          </cell>
          <cell r="H721" t="str">
            <v>504132</v>
          </cell>
          <cell r="I721">
            <v>1</v>
          </cell>
          <cell r="J721">
            <v>0</v>
          </cell>
        </row>
        <row r="722">
          <cell r="A722" t="str">
            <v>0002113025203-P01</v>
          </cell>
          <cell r="B722" t="str">
            <v>01</v>
          </cell>
          <cell r="C722" t="str">
            <v>8273</v>
          </cell>
          <cell r="D722" t="str">
            <v>0002113025203</v>
          </cell>
          <cell r="E722" t="str">
            <v>101537</v>
          </cell>
          <cell r="F722" t="str">
            <v>25203A</v>
          </cell>
          <cell r="G722" t="str">
            <v>B25203A</v>
          </cell>
          <cell r="H722" t="str">
            <v>300328</v>
          </cell>
          <cell r="I722">
            <v>1</v>
          </cell>
          <cell r="J722">
            <v>0.21</v>
          </cell>
        </row>
        <row r="723">
          <cell r="A723" t="str">
            <v>0002113025203-P02</v>
          </cell>
          <cell r="B723" t="str">
            <v>02</v>
          </cell>
          <cell r="C723" t="str">
            <v>8273</v>
          </cell>
          <cell r="D723" t="str">
            <v>0002113025203</v>
          </cell>
          <cell r="E723" t="str">
            <v>101537</v>
          </cell>
          <cell r="F723" t="str">
            <v>25203A</v>
          </cell>
          <cell r="G723" t="str">
            <v>B25203A</v>
          </cell>
          <cell r="H723" t="str">
            <v>500619</v>
          </cell>
          <cell r="I723">
            <v>1</v>
          </cell>
          <cell r="J723">
            <v>6.1000000000000004E-3</v>
          </cell>
        </row>
        <row r="724">
          <cell r="A724" t="str">
            <v>0002113025203-P03</v>
          </cell>
          <cell r="B724" t="str">
            <v>03</v>
          </cell>
          <cell r="C724" t="str">
            <v>8273</v>
          </cell>
          <cell r="D724" t="str">
            <v>0002113025203</v>
          </cell>
          <cell r="E724" t="str">
            <v>101537</v>
          </cell>
          <cell r="F724" t="str">
            <v>25203A</v>
          </cell>
          <cell r="G724" t="str">
            <v>B25203A</v>
          </cell>
          <cell r="H724" t="str">
            <v>505486</v>
          </cell>
          <cell r="I724">
            <v>1</v>
          </cell>
          <cell r="J724">
            <v>2E-3</v>
          </cell>
        </row>
        <row r="725">
          <cell r="A725" t="str">
            <v>0002113025203-P04</v>
          </cell>
          <cell r="B725" t="str">
            <v>04</v>
          </cell>
          <cell r="C725" t="str">
            <v>8273</v>
          </cell>
          <cell r="D725" t="str">
            <v>0002113025203</v>
          </cell>
          <cell r="E725" t="str">
            <v>101537</v>
          </cell>
          <cell r="F725" t="str">
            <v>25203A</v>
          </cell>
          <cell r="G725" t="str">
            <v>B25203A</v>
          </cell>
          <cell r="H725" t="str">
            <v>508761</v>
          </cell>
          <cell r="I725">
            <v>1</v>
          </cell>
          <cell r="J725">
            <v>12</v>
          </cell>
        </row>
        <row r="726">
          <cell r="A726" t="str">
            <v>0002113025203-P05</v>
          </cell>
          <cell r="B726" t="str">
            <v>05</v>
          </cell>
          <cell r="C726" t="str">
            <v>8273</v>
          </cell>
          <cell r="D726" t="str">
            <v>0002113025203</v>
          </cell>
          <cell r="E726" t="str">
            <v>101537</v>
          </cell>
          <cell r="F726" t="str">
            <v>25203A</v>
          </cell>
          <cell r="G726" t="str">
            <v>B25203A</v>
          </cell>
          <cell r="H726" t="str">
            <v>509955</v>
          </cell>
          <cell r="I726">
            <v>1</v>
          </cell>
          <cell r="J726">
            <v>12</v>
          </cell>
        </row>
        <row r="727">
          <cell r="A727" t="str">
            <v>0002113025203-P06</v>
          </cell>
          <cell r="B727" t="str">
            <v>06</v>
          </cell>
          <cell r="C727" t="str">
            <v>8273</v>
          </cell>
          <cell r="D727" t="str">
            <v>0002113025203</v>
          </cell>
          <cell r="E727" t="str">
            <v>101537</v>
          </cell>
          <cell r="F727" t="str">
            <v>25203A</v>
          </cell>
          <cell r="G727" t="str">
            <v>B25203A</v>
          </cell>
          <cell r="H727" t="str">
            <v>510765</v>
          </cell>
          <cell r="I727">
            <v>1</v>
          </cell>
          <cell r="J727">
            <v>1</v>
          </cell>
        </row>
        <row r="728">
          <cell r="A728" t="str">
            <v>0002113025206-P01</v>
          </cell>
          <cell r="B728" t="str">
            <v>01</v>
          </cell>
          <cell r="C728" t="str">
            <v>8273</v>
          </cell>
          <cell r="D728" t="str">
            <v>0002113025206</v>
          </cell>
          <cell r="E728" t="str">
            <v>101537</v>
          </cell>
          <cell r="F728" t="str">
            <v>25206A</v>
          </cell>
          <cell r="G728" t="str">
            <v>B25206A</v>
          </cell>
          <cell r="H728" t="str">
            <v>300328</v>
          </cell>
          <cell r="I728">
            <v>1</v>
          </cell>
          <cell r="J728">
            <v>0.41</v>
          </cell>
        </row>
        <row r="729">
          <cell r="A729" t="str">
            <v>0002113025206-P02</v>
          </cell>
          <cell r="B729" t="str">
            <v>02</v>
          </cell>
          <cell r="C729" t="str">
            <v>8273</v>
          </cell>
          <cell r="D729" t="str">
            <v>0002113025206</v>
          </cell>
          <cell r="E729" t="str">
            <v>101537</v>
          </cell>
          <cell r="F729" t="str">
            <v>25206A</v>
          </cell>
          <cell r="G729" t="str">
            <v>B25206A</v>
          </cell>
          <cell r="H729" t="str">
            <v>500619</v>
          </cell>
          <cell r="I729">
            <v>1</v>
          </cell>
          <cell r="J729">
            <v>6.1000000000000004E-3</v>
          </cell>
        </row>
        <row r="730">
          <cell r="A730" t="str">
            <v>0002113025206-P03</v>
          </cell>
          <cell r="B730" t="str">
            <v>03</v>
          </cell>
          <cell r="C730" t="str">
            <v>8273</v>
          </cell>
          <cell r="D730" t="str">
            <v>0002113025206</v>
          </cell>
          <cell r="E730" t="str">
            <v>101537</v>
          </cell>
          <cell r="F730" t="str">
            <v>25206A</v>
          </cell>
          <cell r="G730" t="str">
            <v>B25206A</v>
          </cell>
          <cell r="H730" t="str">
            <v>505486</v>
          </cell>
          <cell r="I730">
            <v>1</v>
          </cell>
          <cell r="J730">
            <v>1.5E-3</v>
          </cell>
        </row>
        <row r="731">
          <cell r="A731" t="str">
            <v>0002113025206-P04</v>
          </cell>
          <cell r="B731" t="str">
            <v>04</v>
          </cell>
          <cell r="C731" t="str">
            <v>8273</v>
          </cell>
          <cell r="D731" t="str">
            <v>0002113025206</v>
          </cell>
          <cell r="E731" t="str">
            <v>101537</v>
          </cell>
          <cell r="F731" t="str">
            <v>25206A</v>
          </cell>
          <cell r="G731" t="str">
            <v>B25206A</v>
          </cell>
          <cell r="H731" t="str">
            <v>508761</v>
          </cell>
          <cell r="I731">
            <v>1</v>
          </cell>
          <cell r="J731">
            <v>24</v>
          </cell>
        </row>
        <row r="732">
          <cell r="A732" t="str">
            <v>0002113025206-P05</v>
          </cell>
          <cell r="B732" t="str">
            <v>05</v>
          </cell>
          <cell r="C732" t="str">
            <v>8273</v>
          </cell>
          <cell r="D732" t="str">
            <v>0002113025206</v>
          </cell>
          <cell r="E732" t="str">
            <v>101537</v>
          </cell>
          <cell r="F732" t="str">
            <v>25206A</v>
          </cell>
          <cell r="G732" t="str">
            <v>B25206A</v>
          </cell>
          <cell r="H732" t="str">
            <v>509927</v>
          </cell>
          <cell r="I732">
            <v>1</v>
          </cell>
          <cell r="J732">
            <v>1</v>
          </cell>
        </row>
        <row r="733">
          <cell r="A733" t="str">
            <v>0002113025206-P06</v>
          </cell>
          <cell r="B733" t="str">
            <v>06</v>
          </cell>
          <cell r="C733" t="str">
            <v>8273</v>
          </cell>
          <cell r="D733" t="str">
            <v>0002113025206</v>
          </cell>
          <cell r="E733" t="str">
            <v>101537</v>
          </cell>
          <cell r="F733" t="str">
            <v>25206A</v>
          </cell>
          <cell r="G733" t="str">
            <v>B25206A</v>
          </cell>
          <cell r="H733" t="str">
            <v>509955</v>
          </cell>
          <cell r="I733">
            <v>1</v>
          </cell>
          <cell r="J733">
            <v>24</v>
          </cell>
        </row>
        <row r="734">
          <cell r="A734" t="str">
            <v>0002113025206-P07</v>
          </cell>
          <cell r="B734" t="str">
            <v>07</v>
          </cell>
          <cell r="C734" t="str">
            <v>8273</v>
          </cell>
          <cell r="D734" t="str">
            <v>0002113025206</v>
          </cell>
          <cell r="E734" t="str">
            <v>101537</v>
          </cell>
          <cell r="F734" t="str">
            <v>25206A</v>
          </cell>
          <cell r="G734" t="str">
            <v>B25206A</v>
          </cell>
          <cell r="H734" t="str">
            <v>510759</v>
          </cell>
          <cell r="I734">
            <v>1</v>
          </cell>
          <cell r="J734">
            <v>1.5E-3</v>
          </cell>
        </row>
        <row r="735">
          <cell r="A735" t="str">
            <v>0002113025206-P08</v>
          </cell>
          <cell r="B735" t="str">
            <v>08</v>
          </cell>
          <cell r="C735" t="str">
            <v>8273</v>
          </cell>
          <cell r="D735" t="str">
            <v>0002113025206</v>
          </cell>
          <cell r="E735" t="str">
            <v>101537</v>
          </cell>
          <cell r="F735" t="str">
            <v>25206A</v>
          </cell>
          <cell r="G735" t="str">
            <v>B25206A</v>
          </cell>
          <cell r="H735" t="str">
            <v>510765</v>
          </cell>
          <cell r="I735">
            <v>1</v>
          </cell>
          <cell r="J735">
            <v>2</v>
          </cell>
        </row>
        <row r="736">
          <cell r="A736" t="str">
            <v>0002113024084-P01</v>
          </cell>
          <cell r="B736" t="str">
            <v>01</v>
          </cell>
          <cell r="C736" t="str">
            <v>8273</v>
          </cell>
          <cell r="D736" t="str">
            <v>0002113024084</v>
          </cell>
          <cell r="E736" t="str">
            <v>101542</v>
          </cell>
          <cell r="F736" t="str">
            <v>24084A</v>
          </cell>
          <cell r="G736" t="str">
            <v>B24084A</v>
          </cell>
          <cell r="H736" t="str">
            <v>300328</v>
          </cell>
          <cell r="I736">
            <v>1</v>
          </cell>
          <cell r="J736">
            <v>0.5827</v>
          </cell>
        </row>
        <row r="737">
          <cell r="A737" t="str">
            <v>0002113024084-P02</v>
          </cell>
          <cell r="B737" t="str">
            <v>02</v>
          </cell>
          <cell r="C737" t="str">
            <v>8273</v>
          </cell>
          <cell r="D737" t="str">
            <v>0002113024084</v>
          </cell>
          <cell r="E737" t="str">
            <v>101542</v>
          </cell>
          <cell r="F737" t="str">
            <v>24084A</v>
          </cell>
          <cell r="G737" t="str">
            <v>B24084A</v>
          </cell>
          <cell r="H737" t="str">
            <v>500578</v>
          </cell>
          <cell r="I737">
            <v>1</v>
          </cell>
          <cell r="J737">
            <v>15</v>
          </cell>
        </row>
        <row r="738">
          <cell r="A738" t="str">
            <v>0002113024084-P03</v>
          </cell>
          <cell r="B738" t="str">
            <v>03</v>
          </cell>
          <cell r="C738" t="str">
            <v>8273</v>
          </cell>
          <cell r="D738" t="str">
            <v>0002113024084</v>
          </cell>
          <cell r="E738" t="str">
            <v>101542</v>
          </cell>
          <cell r="F738" t="str">
            <v>24084A</v>
          </cell>
          <cell r="G738" t="str">
            <v>B24084A</v>
          </cell>
          <cell r="H738" t="str">
            <v>500619</v>
          </cell>
          <cell r="I738">
            <v>1</v>
          </cell>
          <cell r="J738">
            <v>9.4999999999999998E-3</v>
          </cell>
        </row>
        <row r="739">
          <cell r="A739" t="str">
            <v>0002113024084-P04</v>
          </cell>
          <cell r="B739" t="str">
            <v>04</v>
          </cell>
          <cell r="C739" t="str">
            <v>8273</v>
          </cell>
          <cell r="D739" t="str">
            <v>0002113024084</v>
          </cell>
          <cell r="E739" t="str">
            <v>101542</v>
          </cell>
          <cell r="F739" t="str">
            <v>24084A</v>
          </cell>
          <cell r="G739" t="str">
            <v>B24084A</v>
          </cell>
          <cell r="H739" t="str">
            <v>500671</v>
          </cell>
          <cell r="I739">
            <v>1</v>
          </cell>
          <cell r="J739">
            <v>15</v>
          </cell>
        </row>
        <row r="740">
          <cell r="A740" t="str">
            <v>0002113024084-P05</v>
          </cell>
          <cell r="B740" t="str">
            <v>05</v>
          </cell>
          <cell r="C740" t="str">
            <v>8273</v>
          </cell>
          <cell r="D740" t="str">
            <v>0002113024084</v>
          </cell>
          <cell r="E740" t="str">
            <v>101542</v>
          </cell>
          <cell r="F740" t="str">
            <v>24084A</v>
          </cell>
          <cell r="G740" t="str">
            <v>B24084A</v>
          </cell>
          <cell r="H740" t="str">
            <v>501185</v>
          </cell>
          <cell r="I740">
            <v>1</v>
          </cell>
          <cell r="J740">
            <v>15</v>
          </cell>
        </row>
        <row r="741">
          <cell r="A741" t="str">
            <v>0002113024084-P06</v>
          </cell>
          <cell r="B741" t="str">
            <v>06</v>
          </cell>
          <cell r="C741" t="str">
            <v>8273</v>
          </cell>
          <cell r="D741" t="str">
            <v>0002113024084</v>
          </cell>
          <cell r="E741" t="str">
            <v>101542</v>
          </cell>
          <cell r="F741" t="str">
            <v>24084A</v>
          </cell>
          <cell r="G741" t="str">
            <v>B24084A</v>
          </cell>
          <cell r="H741" t="str">
            <v>503686</v>
          </cell>
          <cell r="I741">
            <v>1</v>
          </cell>
          <cell r="J741">
            <v>1.1999999999999999E-3</v>
          </cell>
        </row>
        <row r="742">
          <cell r="A742" t="str">
            <v>0002113024084-P07</v>
          </cell>
          <cell r="B742" t="str">
            <v>07</v>
          </cell>
          <cell r="C742" t="str">
            <v>8273</v>
          </cell>
          <cell r="D742" t="str">
            <v>0002113024084</v>
          </cell>
          <cell r="E742" t="str">
            <v>101542</v>
          </cell>
          <cell r="F742" t="str">
            <v>24084A</v>
          </cell>
          <cell r="G742" t="str">
            <v>B24084A</v>
          </cell>
          <cell r="H742" t="str">
            <v>507543</v>
          </cell>
          <cell r="I742">
            <v>1</v>
          </cell>
          <cell r="J742">
            <v>15</v>
          </cell>
        </row>
        <row r="743">
          <cell r="A743" t="str">
            <v>0002113024084-P08</v>
          </cell>
          <cell r="B743" t="str">
            <v>08</v>
          </cell>
          <cell r="C743" t="str">
            <v>8273</v>
          </cell>
          <cell r="D743" t="str">
            <v>0002113024084</v>
          </cell>
          <cell r="E743" t="str">
            <v>101542</v>
          </cell>
          <cell r="F743" t="str">
            <v>24084A</v>
          </cell>
          <cell r="G743" t="str">
            <v>B24084A</v>
          </cell>
          <cell r="H743" t="str">
            <v>509780</v>
          </cell>
          <cell r="I743">
            <v>1</v>
          </cell>
          <cell r="J743">
            <v>15</v>
          </cell>
        </row>
        <row r="744">
          <cell r="A744" t="str">
            <v>0002113024509-P01</v>
          </cell>
          <cell r="B744" t="str">
            <v>01</v>
          </cell>
          <cell r="C744" t="str">
            <v>8273</v>
          </cell>
          <cell r="D744" t="str">
            <v>0002113024509</v>
          </cell>
          <cell r="E744" t="str">
            <v>101542</v>
          </cell>
          <cell r="F744" t="str">
            <v>24509A</v>
          </cell>
          <cell r="G744" t="str">
            <v>B24509A</v>
          </cell>
          <cell r="H744" t="str">
            <v>300328</v>
          </cell>
          <cell r="I744">
            <v>1</v>
          </cell>
          <cell r="J744">
            <v>0.41039999999999999</v>
          </cell>
        </row>
        <row r="745">
          <cell r="A745" t="str">
            <v>0002113024509-P02</v>
          </cell>
          <cell r="B745" t="str">
            <v>02</v>
          </cell>
          <cell r="C745" t="str">
            <v>8273</v>
          </cell>
          <cell r="D745" t="str">
            <v>0002113024509</v>
          </cell>
          <cell r="E745" t="str">
            <v>101542</v>
          </cell>
          <cell r="F745" t="str">
            <v>24509A</v>
          </cell>
          <cell r="G745" t="str">
            <v>B24509A</v>
          </cell>
          <cell r="H745" t="str">
            <v>500619</v>
          </cell>
          <cell r="I745">
            <v>1</v>
          </cell>
          <cell r="J745">
            <v>4.3E-3</v>
          </cell>
        </row>
        <row r="746">
          <cell r="A746" t="str">
            <v>0002113024509-P03</v>
          </cell>
          <cell r="B746" t="str">
            <v>03</v>
          </cell>
          <cell r="C746" t="str">
            <v>8273</v>
          </cell>
          <cell r="D746" t="str">
            <v>0002113024509</v>
          </cell>
          <cell r="E746" t="str">
            <v>101542</v>
          </cell>
          <cell r="F746" t="str">
            <v>24509A</v>
          </cell>
          <cell r="G746" t="str">
            <v>B24509A</v>
          </cell>
          <cell r="H746" t="str">
            <v>500658</v>
          </cell>
          <cell r="I746">
            <v>1</v>
          </cell>
          <cell r="J746">
            <v>4</v>
          </cell>
        </row>
        <row r="747">
          <cell r="A747" t="str">
            <v>0002113024509-P04</v>
          </cell>
          <cell r="B747" t="str">
            <v>04</v>
          </cell>
          <cell r="C747" t="str">
            <v>8273</v>
          </cell>
          <cell r="D747" t="str">
            <v>0002113024509</v>
          </cell>
          <cell r="E747" t="str">
            <v>101542</v>
          </cell>
          <cell r="F747" t="str">
            <v>24509A</v>
          </cell>
          <cell r="G747" t="str">
            <v>B24509A</v>
          </cell>
          <cell r="H747" t="str">
            <v>508761</v>
          </cell>
          <cell r="I747">
            <v>1</v>
          </cell>
          <cell r="J747">
            <v>24</v>
          </cell>
        </row>
        <row r="748">
          <cell r="A748" t="str">
            <v>0002113024509-P05</v>
          </cell>
          <cell r="B748" t="str">
            <v>05</v>
          </cell>
          <cell r="C748" t="str">
            <v>8273</v>
          </cell>
          <cell r="D748" t="str">
            <v>0002113024509</v>
          </cell>
          <cell r="E748" t="str">
            <v>101542</v>
          </cell>
          <cell r="F748" t="str">
            <v>24509A</v>
          </cell>
          <cell r="G748" t="str">
            <v>B24509A</v>
          </cell>
          <cell r="H748" t="str">
            <v>509927</v>
          </cell>
          <cell r="I748">
            <v>1</v>
          </cell>
          <cell r="J748">
            <v>1</v>
          </cell>
        </row>
        <row r="749">
          <cell r="A749" t="str">
            <v>0002113024509-P06</v>
          </cell>
          <cell r="B749" t="str">
            <v>06</v>
          </cell>
          <cell r="C749" t="str">
            <v>8273</v>
          </cell>
          <cell r="D749" t="str">
            <v>0002113024509</v>
          </cell>
          <cell r="E749" t="str">
            <v>101542</v>
          </cell>
          <cell r="F749" t="str">
            <v>24509A</v>
          </cell>
          <cell r="G749" t="str">
            <v>B24509A</v>
          </cell>
          <cell r="H749" t="str">
            <v>509933</v>
          </cell>
          <cell r="I749">
            <v>1</v>
          </cell>
          <cell r="J749">
            <v>24</v>
          </cell>
        </row>
        <row r="750">
          <cell r="A750" t="str">
            <v>0002113024509-P07</v>
          </cell>
          <cell r="B750" t="str">
            <v>07</v>
          </cell>
          <cell r="C750" t="str">
            <v>8273</v>
          </cell>
          <cell r="D750" t="str">
            <v>0002113024509</v>
          </cell>
          <cell r="E750" t="str">
            <v>101542</v>
          </cell>
          <cell r="F750" t="str">
            <v>24509A</v>
          </cell>
          <cell r="G750" t="str">
            <v>B24509A</v>
          </cell>
          <cell r="H750" t="str">
            <v>510759</v>
          </cell>
          <cell r="I750">
            <v>1</v>
          </cell>
          <cell r="J750">
            <v>2.5000000000000001E-3</v>
          </cell>
        </row>
        <row r="751">
          <cell r="A751" t="str">
            <v>0002113024531-P01</v>
          </cell>
          <cell r="B751" t="str">
            <v>01</v>
          </cell>
          <cell r="C751" t="str">
            <v>8273</v>
          </cell>
          <cell r="D751" t="str">
            <v>0002113024531</v>
          </cell>
          <cell r="E751" t="str">
            <v>101542</v>
          </cell>
          <cell r="F751" t="str">
            <v>24531A</v>
          </cell>
          <cell r="G751" t="str">
            <v>B24531A</v>
          </cell>
          <cell r="H751" t="str">
            <v>300328</v>
          </cell>
          <cell r="I751">
            <v>1</v>
          </cell>
          <cell r="J751">
            <v>0.41039999999999999</v>
          </cell>
        </row>
        <row r="752">
          <cell r="A752" t="str">
            <v>0002113024531-P02</v>
          </cell>
          <cell r="B752" t="str">
            <v>02</v>
          </cell>
          <cell r="C752" t="str">
            <v>8273</v>
          </cell>
          <cell r="D752" t="str">
            <v>0002113024531</v>
          </cell>
          <cell r="E752" t="str">
            <v>101542</v>
          </cell>
          <cell r="F752" t="str">
            <v>24531A</v>
          </cell>
          <cell r="G752" t="str">
            <v>B24531A</v>
          </cell>
          <cell r="H752" t="str">
            <v>500619</v>
          </cell>
          <cell r="I752">
            <v>1</v>
          </cell>
          <cell r="J752">
            <v>4.3E-3</v>
          </cell>
        </row>
        <row r="753">
          <cell r="A753" t="str">
            <v>0002113024531-P03</v>
          </cell>
          <cell r="B753" t="str">
            <v>03</v>
          </cell>
          <cell r="C753" t="str">
            <v>8273</v>
          </cell>
          <cell r="D753" t="str">
            <v>0002113024531</v>
          </cell>
          <cell r="E753" t="str">
            <v>101542</v>
          </cell>
          <cell r="F753" t="str">
            <v>24531A</v>
          </cell>
          <cell r="G753" t="str">
            <v>B24531A</v>
          </cell>
          <cell r="H753" t="str">
            <v>500658</v>
          </cell>
          <cell r="I753">
            <v>1</v>
          </cell>
          <cell r="J753">
            <v>4</v>
          </cell>
        </row>
        <row r="754">
          <cell r="A754" t="str">
            <v>0002113024531-P04</v>
          </cell>
          <cell r="B754" t="str">
            <v>04</v>
          </cell>
          <cell r="C754" t="str">
            <v>8273</v>
          </cell>
          <cell r="D754" t="str">
            <v>0002113024531</v>
          </cell>
          <cell r="E754" t="str">
            <v>101542</v>
          </cell>
          <cell r="F754" t="str">
            <v>24531A</v>
          </cell>
          <cell r="G754" t="str">
            <v>B24531A</v>
          </cell>
          <cell r="H754" t="str">
            <v>508761</v>
          </cell>
          <cell r="I754">
            <v>1</v>
          </cell>
          <cell r="J754">
            <v>24</v>
          </cell>
        </row>
        <row r="755">
          <cell r="A755" t="str">
            <v>0002113024531-P05</v>
          </cell>
          <cell r="B755" t="str">
            <v>05</v>
          </cell>
          <cell r="C755" t="str">
            <v>8273</v>
          </cell>
          <cell r="D755" t="str">
            <v>0002113024531</v>
          </cell>
          <cell r="E755" t="str">
            <v>101542</v>
          </cell>
          <cell r="F755" t="str">
            <v>24531A</v>
          </cell>
          <cell r="G755" t="str">
            <v>B24531A</v>
          </cell>
          <cell r="H755" t="str">
            <v>509927</v>
          </cell>
          <cell r="I755">
            <v>1</v>
          </cell>
          <cell r="J755">
            <v>1</v>
          </cell>
        </row>
        <row r="756">
          <cell r="A756" t="str">
            <v>0002113024531-P06</v>
          </cell>
          <cell r="B756" t="str">
            <v>06</v>
          </cell>
          <cell r="C756" t="str">
            <v>8273</v>
          </cell>
          <cell r="D756" t="str">
            <v>0002113024531</v>
          </cell>
          <cell r="E756" t="str">
            <v>101542</v>
          </cell>
          <cell r="F756" t="str">
            <v>24531A</v>
          </cell>
          <cell r="G756" t="str">
            <v>B24531A</v>
          </cell>
          <cell r="H756" t="str">
            <v>509946</v>
          </cell>
          <cell r="I756">
            <v>1</v>
          </cell>
          <cell r="J756">
            <v>24</v>
          </cell>
        </row>
        <row r="757">
          <cell r="A757" t="str">
            <v>0002113024531-P07</v>
          </cell>
          <cell r="B757" t="str">
            <v>07</v>
          </cell>
          <cell r="C757" t="str">
            <v>8273</v>
          </cell>
          <cell r="D757" t="str">
            <v>0002113024531</v>
          </cell>
          <cell r="E757" t="str">
            <v>101542</v>
          </cell>
          <cell r="F757" t="str">
            <v>24531A</v>
          </cell>
          <cell r="G757" t="str">
            <v>B24531A</v>
          </cell>
          <cell r="H757" t="str">
            <v>510759</v>
          </cell>
          <cell r="I757">
            <v>1</v>
          </cell>
          <cell r="J757">
            <v>2.5000000000000001E-3</v>
          </cell>
        </row>
        <row r="758">
          <cell r="A758" t="str">
            <v>0002113024697-P01</v>
          </cell>
          <cell r="B758" t="str">
            <v>01</v>
          </cell>
          <cell r="C758" t="str">
            <v>8273</v>
          </cell>
          <cell r="D758" t="str">
            <v>0002113024697</v>
          </cell>
          <cell r="E758" t="str">
            <v>101542</v>
          </cell>
          <cell r="F758" t="str">
            <v>24697A</v>
          </cell>
          <cell r="G758" t="str">
            <v>B24697A</v>
          </cell>
          <cell r="H758" t="str">
            <v>300328</v>
          </cell>
          <cell r="I758">
            <v>1</v>
          </cell>
          <cell r="J758">
            <v>0.5827</v>
          </cell>
        </row>
        <row r="759">
          <cell r="A759" t="str">
            <v>0002113024697-P02</v>
          </cell>
          <cell r="B759" t="str">
            <v>02</v>
          </cell>
          <cell r="C759" t="str">
            <v>8273</v>
          </cell>
          <cell r="D759" t="str">
            <v>0002113024697</v>
          </cell>
          <cell r="E759" t="str">
            <v>101542</v>
          </cell>
          <cell r="F759" t="str">
            <v>24697A</v>
          </cell>
          <cell r="G759" t="str">
            <v>B24697A</v>
          </cell>
          <cell r="H759" t="str">
            <v>500470</v>
          </cell>
          <cell r="I759">
            <v>1</v>
          </cell>
          <cell r="J759">
            <v>8</v>
          </cell>
        </row>
        <row r="760">
          <cell r="A760" t="str">
            <v>0002113024697-P03</v>
          </cell>
          <cell r="B760" t="str">
            <v>03</v>
          </cell>
          <cell r="C760" t="str">
            <v>8273</v>
          </cell>
          <cell r="D760" t="str">
            <v>0002113024697</v>
          </cell>
          <cell r="E760" t="str">
            <v>101542</v>
          </cell>
          <cell r="F760" t="str">
            <v>24697A</v>
          </cell>
          <cell r="G760" t="str">
            <v>B24697A</v>
          </cell>
          <cell r="H760" t="str">
            <v>500576</v>
          </cell>
          <cell r="I760">
            <v>1</v>
          </cell>
          <cell r="J760">
            <v>8</v>
          </cell>
        </row>
        <row r="761">
          <cell r="A761" t="str">
            <v>0002113024697-P04</v>
          </cell>
          <cell r="B761" t="str">
            <v>04</v>
          </cell>
          <cell r="C761" t="str">
            <v>8273</v>
          </cell>
          <cell r="D761" t="str">
            <v>0002113024697</v>
          </cell>
          <cell r="E761" t="str">
            <v>101542</v>
          </cell>
          <cell r="F761" t="str">
            <v>24697A</v>
          </cell>
          <cell r="G761" t="str">
            <v>B24697A</v>
          </cell>
          <cell r="H761" t="str">
            <v>500619</v>
          </cell>
          <cell r="I761">
            <v>1</v>
          </cell>
          <cell r="J761">
            <v>9.4999999999999998E-3</v>
          </cell>
        </row>
        <row r="762">
          <cell r="A762" t="str">
            <v>0002113024697-P05</v>
          </cell>
          <cell r="B762" t="str">
            <v>05</v>
          </cell>
          <cell r="C762" t="str">
            <v>8273</v>
          </cell>
          <cell r="D762" t="str">
            <v>0002113024697</v>
          </cell>
          <cell r="E762" t="str">
            <v>101542</v>
          </cell>
          <cell r="F762" t="str">
            <v>24697A</v>
          </cell>
          <cell r="G762" t="str">
            <v>B24697A</v>
          </cell>
          <cell r="H762" t="str">
            <v>500671</v>
          </cell>
          <cell r="I762">
            <v>1</v>
          </cell>
          <cell r="J762">
            <v>8</v>
          </cell>
        </row>
        <row r="763">
          <cell r="A763" t="str">
            <v>0002113024697-P06</v>
          </cell>
          <cell r="B763" t="str">
            <v>06</v>
          </cell>
          <cell r="C763" t="str">
            <v>8273</v>
          </cell>
          <cell r="D763" t="str">
            <v>0002113024697</v>
          </cell>
          <cell r="E763" t="str">
            <v>101542</v>
          </cell>
          <cell r="F763" t="str">
            <v>24697A</v>
          </cell>
          <cell r="G763" t="str">
            <v>B24697A</v>
          </cell>
          <cell r="H763" t="str">
            <v>503686</v>
          </cell>
          <cell r="I763">
            <v>1</v>
          </cell>
          <cell r="J763">
            <v>1.1999999999999999E-3</v>
          </cell>
        </row>
        <row r="764">
          <cell r="A764" t="str">
            <v>0002113024697-P07</v>
          </cell>
          <cell r="B764" t="str">
            <v>07</v>
          </cell>
          <cell r="C764" t="str">
            <v>8273</v>
          </cell>
          <cell r="D764" t="str">
            <v>0002113024697</v>
          </cell>
          <cell r="E764" t="str">
            <v>101542</v>
          </cell>
          <cell r="F764" t="str">
            <v>24697A</v>
          </cell>
          <cell r="G764" t="str">
            <v>B24697A</v>
          </cell>
          <cell r="H764" t="str">
            <v>507543</v>
          </cell>
          <cell r="I764">
            <v>1</v>
          </cell>
          <cell r="J764">
            <v>8</v>
          </cell>
        </row>
        <row r="765">
          <cell r="A765" t="str">
            <v>0002113024697-P08</v>
          </cell>
          <cell r="B765" t="str">
            <v>08</v>
          </cell>
          <cell r="C765" t="str">
            <v>8273</v>
          </cell>
          <cell r="D765" t="str">
            <v>0002113024697</v>
          </cell>
          <cell r="E765" t="str">
            <v>101542</v>
          </cell>
          <cell r="F765" t="str">
            <v>24697A</v>
          </cell>
          <cell r="G765" t="str">
            <v>B24697A</v>
          </cell>
          <cell r="H765" t="str">
            <v>509807</v>
          </cell>
          <cell r="I765">
            <v>1</v>
          </cell>
          <cell r="J765">
            <v>8</v>
          </cell>
        </row>
        <row r="766">
          <cell r="A766" t="str">
            <v>0002113024789-P01</v>
          </cell>
          <cell r="B766" t="str">
            <v>01</v>
          </cell>
          <cell r="C766" t="str">
            <v>8273</v>
          </cell>
          <cell r="D766" t="str">
            <v>0002113024789</v>
          </cell>
          <cell r="E766" t="str">
            <v>101542</v>
          </cell>
          <cell r="F766" t="str">
            <v>24789A</v>
          </cell>
          <cell r="G766" t="str">
            <v>B24789A</v>
          </cell>
          <cell r="H766" t="str">
            <v>504132</v>
          </cell>
          <cell r="I766">
            <v>1</v>
          </cell>
          <cell r="J766">
            <v>0</v>
          </cell>
        </row>
        <row r="767">
          <cell r="A767" t="str">
            <v>0002113024076-P01</v>
          </cell>
          <cell r="B767" t="str">
            <v>01</v>
          </cell>
          <cell r="C767" t="str">
            <v>8273</v>
          </cell>
          <cell r="D767" t="str">
            <v>0002113024076</v>
          </cell>
          <cell r="E767" t="str">
            <v>101545</v>
          </cell>
          <cell r="F767" t="str">
            <v>24076A</v>
          </cell>
          <cell r="G767" t="str">
            <v>B24076A</v>
          </cell>
          <cell r="H767" t="str">
            <v>504132</v>
          </cell>
          <cell r="I767">
            <v>1</v>
          </cell>
          <cell r="J767">
            <v>0</v>
          </cell>
        </row>
        <row r="768">
          <cell r="A768" t="str">
            <v>0002113024720-P01</v>
          </cell>
          <cell r="B768" t="str">
            <v>01</v>
          </cell>
          <cell r="C768" t="str">
            <v>8273</v>
          </cell>
          <cell r="D768" t="str">
            <v>0002113024720</v>
          </cell>
          <cell r="E768" t="str">
            <v>101545</v>
          </cell>
          <cell r="F768" t="str">
            <v>24720A</v>
          </cell>
          <cell r="G768" t="str">
            <v>B24720A</v>
          </cell>
          <cell r="H768" t="str">
            <v>300328</v>
          </cell>
          <cell r="I768">
            <v>1</v>
          </cell>
          <cell r="J768">
            <v>0.5827</v>
          </cell>
        </row>
        <row r="769">
          <cell r="A769" t="str">
            <v>0002113024720-P02</v>
          </cell>
          <cell r="B769" t="str">
            <v>02</v>
          </cell>
          <cell r="C769" t="str">
            <v>8273</v>
          </cell>
          <cell r="D769" t="str">
            <v>0002113024720</v>
          </cell>
          <cell r="E769" t="str">
            <v>101545</v>
          </cell>
          <cell r="F769" t="str">
            <v>24720A</v>
          </cell>
          <cell r="G769" t="str">
            <v>B24720A</v>
          </cell>
          <cell r="H769" t="str">
            <v>500471</v>
          </cell>
          <cell r="I769">
            <v>1</v>
          </cell>
          <cell r="J769">
            <v>8</v>
          </cell>
        </row>
        <row r="770">
          <cell r="A770" t="str">
            <v>0002113024720-P03</v>
          </cell>
          <cell r="B770" t="str">
            <v>03</v>
          </cell>
          <cell r="C770" t="str">
            <v>8273</v>
          </cell>
          <cell r="D770" t="str">
            <v>0002113024720</v>
          </cell>
          <cell r="E770" t="str">
            <v>101545</v>
          </cell>
          <cell r="F770" t="str">
            <v>24720A</v>
          </cell>
          <cell r="G770" t="str">
            <v>B24720A</v>
          </cell>
          <cell r="H770" t="str">
            <v>500576</v>
          </cell>
          <cell r="I770">
            <v>1</v>
          </cell>
          <cell r="J770">
            <v>8</v>
          </cell>
        </row>
        <row r="771">
          <cell r="A771" t="str">
            <v>0002113024720-P04</v>
          </cell>
          <cell r="B771" t="str">
            <v>04</v>
          </cell>
          <cell r="C771" t="str">
            <v>8273</v>
          </cell>
          <cell r="D771" t="str">
            <v>0002113024720</v>
          </cell>
          <cell r="E771" t="str">
            <v>101545</v>
          </cell>
          <cell r="F771" t="str">
            <v>24720A</v>
          </cell>
          <cell r="G771" t="str">
            <v>B24720A</v>
          </cell>
          <cell r="H771" t="str">
            <v>500619</v>
          </cell>
          <cell r="I771">
            <v>1</v>
          </cell>
          <cell r="J771">
            <v>9.4999999999999998E-3</v>
          </cell>
        </row>
        <row r="772">
          <cell r="A772" t="str">
            <v>0002113024720-P05</v>
          </cell>
          <cell r="B772" t="str">
            <v>05</v>
          </cell>
          <cell r="C772" t="str">
            <v>8273</v>
          </cell>
          <cell r="D772" t="str">
            <v>0002113024720</v>
          </cell>
          <cell r="E772" t="str">
            <v>101545</v>
          </cell>
          <cell r="F772" t="str">
            <v>24720A</v>
          </cell>
          <cell r="G772" t="str">
            <v>B24720A</v>
          </cell>
          <cell r="H772" t="str">
            <v>500671</v>
          </cell>
          <cell r="I772">
            <v>1</v>
          </cell>
          <cell r="J772">
            <v>8</v>
          </cell>
        </row>
        <row r="773">
          <cell r="A773" t="str">
            <v>0002113024720-P06</v>
          </cell>
          <cell r="B773" t="str">
            <v>06</v>
          </cell>
          <cell r="C773" t="str">
            <v>8273</v>
          </cell>
          <cell r="D773" t="str">
            <v>0002113024720</v>
          </cell>
          <cell r="E773" t="str">
            <v>101545</v>
          </cell>
          <cell r="F773" t="str">
            <v>24720A</v>
          </cell>
          <cell r="G773" t="str">
            <v>B24720A</v>
          </cell>
          <cell r="H773" t="str">
            <v>503686</v>
          </cell>
          <cell r="I773">
            <v>1</v>
          </cell>
          <cell r="J773">
            <v>1.1999999999999999E-3</v>
          </cell>
        </row>
        <row r="774">
          <cell r="A774" t="str">
            <v>0002113024720-P07</v>
          </cell>
          <cell r="B774" t="str">
            <v>07</v>
          </cell>
          <cell r="C774" t="str">
            <v>8273</v>
          </cell>
          <cell r="D774" t="str">
            <v>0002113024720</v>
          </cell>
          <cell r="E774" t="str">
            <v>101545</v>
          </cell>
          <cell r="F774" t="str">
            <v>24720A</v>
          </cell>
          <cell r="G774" t="str">
            <v>B24720A</v>
          </cell>
          <cell r="H774" t="str">
            <v>507543</v>
          </cell>
          <cell r="I774">
            <v>1</v>
          </cell>
          <cell r="J774">
            <v>8</v>
          </cell>
        </row>
        <row r="775">
          <cell r="A775" t="str">
            <v>0002113024720-P08</v>
          </cell>
          <cell r="B775" t="str">
            <v>08</v>
          </cell>
          <cell r="C775" t="str">
            <v>8273</v>
          </cell>
          <cell r="D775" t="str">
            <v>0002113024720</v>
          </cell>
          <cell r="E775" t="str">
            <v>101545</v>
          </cell>
          <cell r="F775" t="str">
            <v>24720A</v>
          </cell>
          <cell r="G775" t="str">
            <v>B24720A</v>
          </cell>
          <cell r="H775" t="str">
            <v>509806</v>
          </cell>
          <cell r="I775">
            <v>1</v>
          </cell>
          <cell r="J775">
            <v>8</v>
          </cell>
        </row>
        <row r="776">
          <cell r="A776" t="str">
            <v>0007675009190-P01</v>
          </cell>
          <cell r="B776" t="str">
            <v>01</v>
          </cell>
          <cell r="C776" t="str">
            <v>8273</v>
          </cell>
          <cell r="D776" t="str">
            <v>0007675009190</v>
          </cell>
          <cell r="E776" t="str">
            <v>101559</v>
          </cell>
          <cell r="F776" t="str">
            <v>09190C</v>
          </cell>
          <cell r="G776" t="str">
            <v>B09190C</v>
          </cell>
          <cell r="H776" t="str">
            <v>300328</v>
          </cell>
          <cell r="I776">
            <v>1</v>
          </cell>
          <cell r="J776">
            <v>0.41039999999999999</v>
          </cell>
        </row>
        <row r="777">
          <cell r="A777" t="str">
            <v>0007675009190-P02</v>
          </cell>
          <cell r="B777" t="str">
            <v>02</v>
          </cell>
          <cell r="C777" t="str">
            <v>8273</v>
          </cell>
          <cell r="D777" t="str">
            <v>0007675009190</v>
          </cell>
          <cell r="E777" t="str">
            <v>101559</v>
          </cell>
          <cell r="F777" t="str">
            <v>09190C</v>
          </cell>
          <cell r="G777" t="str">
            <v>B09190C</v>
          </cell>
          <cell r="H777" t="str">
            <v>500462</v>
          </cell>
          <cell r="I777">
            <v>1</v>
          </cell>
          <cell r="J777">
            <v>4.8000000000000001E-2</v>
          </cell>
        </row>
        <row r="778">
          <cell r="A778" t="str">
            <v>0007675009190-P03</v>
          </cell>
          <cell r="B778" t="str">
            <v>03</v>
          </cell>
          <cell r="C778" t="str">
            <v>8273</v>
          </cell>
          <cell r="D778" t="str">
            <v>0007675009190</v>
          </cell>
          <cell r="E778" t="str">
            <v>101559</v>
          </cell>
          <cell r="F778" t="str">
            <v>09190C</v>
          </cell>
          <cell r="G778" t="str">
            <v>B09190C</v>
          </cell>
          <cell r="H778" t="str">
            <v>500619</v>
          </cell>
          <cell r="I778">
            <v>1</v>
          </cell>
          <cell r="J778">
            <v>4.3E-3</v>
          </cell>
        </row>
        <row r="779">
          <cell r="A779" t="str">
            <v>0007675009190-P04</v>
          </cell>
          <cell r="B779" t="str">
            <v>04</v>
          </cell>
          <cell r="C779" t="str">
            <v>8273</v>
          </cell>
          <cell r="D779" t="str">
            <v>0007675009190</v>
          </cell>
          <cell r="E779" t="str">
            <v>101559</v>
          </cell>
          <cell r="F779" t="str">
            <v>09190C</v>
          </cell>
          <cell r="G779" t="str">
            <v>B09190C</v>
          </cell>
          <cell r="H779" t="str">
            <v>500658</v>
          </cell>
          <cell r="I779">
            <v>1</v>
          </cell>
          <cell r="J779">
            <v>4</v>
          </cell>
        </row>
        <row r="780">
          <cell r="A780" t="str">
            <v>0007675009190-P05</v>
          </cell>
          <cell r="B780" t="str">
            <v>05</v>
          </cell>
          <cell r="C780" t="str">
            <v>8273</v>
          </cell>
          <cell r="D780" t="str">
            <v>0007675009190</v>
          </cell>
          <cell r="E780" t="str">
            <v>101559</v>
          </cell>
          <cell r="F780" t="str">
            <v>09190C</v>
          </cell>
          <cell r="G780" t="str">
            <v>B09190C</v>
          </cell>
          <cell r="H780" t="str">
            <v>500665</v>
          </cell>
          <cell r="I780">
            <v>1</v>
          </cell>
          <cell r="J780">
            <v>1</v>
          </cell>
        </row>
        <row r="781">
          <cell r="A781" t="str">
            <v>0007675009190-P06</v>
          </cell>
          <cell r="B781" t="str">
            <v>06</v>
          </cell>
          <cell r="C781" t="str">
            <v>8273</v>
          </cell>
          <cell r="D781" t="str">
            <v>0007675009190</v>
          </cell>
          <cell r="E781" t="str">
            <v>101559</v>
          </cell>
          <cell r="F781" t="str">
            <v>09190C</v>
          </cell>
          <cell r="G781" t="str">
            <v>B09190C</v>
          </cell>
          <cell r="H781" t="str">
            <v>506640</v>
          </cell>
          <cell r="I781">
            <v>1</v>
          </cell>
          <cell r="J781">
            <v>24</v>
          </cell>
        </row>
        <row r="782">
          <cell r="A782" t="str">
            <v>0007675009190-P07</v>
          </cell>
          <cell r="B782" t="str">
            <v>07</v>
          </cell>
          <cell r="C782" t="str">
            <v>8273</v>
          </cell>
          <cell r="D782" t="str">
            <v>0007675009190</v>
          </cell>
          <cell r="E782" t="str">
            <v>101559</v>
          </cell>
          <cell r="F782" t="str">
            <v>09190C</v>
          </cell>
          <cell r="G782" t="str">
            <v>B09190C</v>
          </cell>
          <cell r="H782" t="str">
            <v>508761</v>
          </cell>
          <cell r="I782">
            <v>1</v>
          </cell>
          <cell r="J782">
            <v>24</v>
          </cell>
        </row>
        <row r="783">
          <cell r="A783" t="str">
            <v>0007675009190-P08</v>
          </cell>
          <cell r="B783" t="str">
            <v>08</v>
          </cell>
          <cell r="C783" t="str">
            <v>8273</v>
          </cell>
          <cell r="D783" t="str">
            <v>0007675009190</v>
          </cell>
          <cell r="E783" t="str">
            <v>101559</v>
          </cell>
          <cell r="F783" t="str">
            <v>09190C</v>
          </cell>
          <cell r="G783" t="str">
            <v>B09190C</v>
          </cell>
          <cell r="H783" t="str">
            <v>510759</v>
          </cell>
          <cell r="I783">
            <v>1</v>
          </cell>
          <cell r="J783">
            <v>2.5000000000000001E-3</v>
          </cell>
        </row>
        <row r="784">
          <cell r="A784" t="str">
            <v>0008051222048-P01</v>
          </cell>
          <cell r="B784" t="str">
            <v>01</v>
          </cell>
          <cell r="C784" t="str">
            <v>8273</v>
          </cell>
          <cell r="D784" t="str">
            <v>0008051222048</v>
          </cell>
          <cell r="E784" t="str">
            <v>101559</v>
          </cell>
          <cell r="F784" t="str">
            <v>22048A</v>
          </cell>
          <cell r="G784" t="str">
            <v>B22048A</v>
          </cell>
          <cell r="H784" t="str">
            <v>300328</v>
          </cell>
          <cell r="I784">
            <v>1</v>
          </cell>
          <cell r="J784">
            <v>0.5827</v>
          </cell>
        </row>
        <row r="785">
          <cell r="A785" t="str">
            <v>0008051222048-P02</v>
          </cell>
          <cell r="B785" t="str">
            <v>02</v>
          </cell>
          <cell r="C785" t="str">
            <v>8273</v>
          </cell>
          <cell r="D785" t="str">
            <v>0008051222048</v>
          </cell>
          <cell r="E785" t="str">
            <v>101559</v>
          </cell>
          <cell r="F785" t="str">
            <v>22048A</v>
          </cell>
          <cell r="G785" t="str">
            <v>B22048A</v>
          </cell>
          <cell r="H785" t="str">
            <v>500471</v>
          </cell>
          <cell r="I785">
            <v>1</v>
          </cell>
          <cell r="J785">
            <v>8</v>
          </cell>
        </row>
        <row r="786">
          <cell r="A786" t="str">
            <v>0008051222048-P03</v>
          </cell>
          <cell r="B786" t="str">
            <v>03</v>
          </cell>
          <cell r="C786" t="str">
            <v>8273</v>
          </cell>
          <cell r="D786" t="str">
            <v>0008051222048</v>
          </cell>
          <cell r="E786" t="str">
            <v>101559</v>
          </cell>
          <cell r="F786" t="str">
            <v>22048A</v>
          </cell>
          <cell r="G786" t="str">
            <v>B22048A</v>
          </cell>
          <cell r="H786" t="str">
            <v>500542</v>
          </cell>
          <cell r="I786">
            <v>1</v>
          </cell>
          <cell r="J786">
            <v>8</v>
          </cell>
        </row>
        <row r="787">
          <cell r="A787" t="str">
            <v>0008051222048-P04</v>
          </cell>
          <cell r="B787" t="str">
            <v>04</v>
          </cell>
          <cell r="C787" t="str">
            <v>8273</v>
          </cell>
          <cell r="D787" t="str">
            <v>0008051222048</v>
          </cell>
          <cell r="E787" t="str">
            <v>101559</v>
          </cell>
          <cell r="F787" t="str">
            <v>22048A</v>
          </cell>
          <cell r="G787" t="str">
            <v>B22048A</v>
          </cell>
          <cell r="H787" t="str">
            <v>500619</v>
          </cell>
          <cell r="I787">
            <v>1</v>
          </cell>
          <cell r="J787">
            <v>9.4999999999999998E-3</v>
          </cell>
        </row>
        <row r="788">
          <cell r="A788" t="str">
            <v>0008051222048-P05</v>
          </cell>
          <cell r="B788" t="str">
            <v>05</v>
          </cell>
          <cell r="C788" t="str">
            <v>8273</v>
          </cell>
          <cell r="D788" t="str">
            <v>0008051222048</v>
          </cell>
          <cell r="E788" t="str">
            <v>101559</v>
          </cell>
          <cell r="F788" t="str">
            <v>22048A</v>
          </cell>
          <cell r="G788" t="str">
            <v>B22048A</v>
          </cell>
          <cell r="H788" t="str">
            <v>500671</v>
          </cell>
          <cell r="I788">
            <v>1</v>
          </cell>
          <cell r="J788">
            <v>8</v>
          </cell>
        </row>
        <row r="789">
          <cell r="A789" t="str">
            <v>0008051222048-P06</v>
          </cell>
          <cell r="B789" t="str">
            <v>06</v>
          </cell>
          <cell r="C789" t="str">
            <v>8273</v>
          </cell>
          <cell r="D789" t="str">
            <v>0008051222048</v>
          </cell>
          <cell r="E789" t="str">
            <v>101559</v>
          </cell>
          <cell r="F789" t="str">
            <v>22048A</v>
          </cell>
          <cell r="G789" t="str">
            <v>B22048A</v>
          </cell>
          <cell r="H789" t="str">
            <v>500683</v>
          </cell>
          <cell r="I789">
            <v>1</v>
          </cell>
          <cell r="J789">
            <v>1</v>
          </cell>
        </row>
        <row r="790">
          <cell r="A790" t="str">
            <v>0008051222048-P07</v>
          </cell>
          <cell r="B790" t="str">
            <v>07</v>
          </cell>
          <cell r="C790" t="str">
            <v>8273</v>
          </cell>
          <cell r="D790" t="str">
            <v>0008051222048</v>
          </cell>
          <cell r="E790" t="str">
            <v>101559</v>
          </cell>
          <cell r="F790" t="str">
            <v>22048A</v>
          </cell>
          <cell r="G790" t="str">
            <v>B22048A</v>
          </cell>
          <cell r="H790" t="str">
            <v>503686</v>
          </cell>
          <cell r="I790">
            <v>1</v>
          </cell>
          <cell r="J790">
            <v>1.1999999999999999E-3</v>
          </cell>
        </row>
        <row r="791">
          <cell r="A791" t="str">
            <v>0008051222048-P08</v>
          </cell>
          <cell r="B791" t="str">
            <v>08</v>
          </cell>
          <cell r="C791" t="str">
            <v>8273</v>
          </cell>
          <cell r="D791" t="str">
            <v>0008051222048</v>
          </cell>
          <cell r="E791" t="str">
            <v>101559</v>
          </cell>
          <cell r="F791" t="str">
            <v>22048A</v>
          </cell>
          <cell r="G791" t="str">
            <v>B22048A</v>
          </cell>
          <cell r="H791" t="str">
            <v>507543</v>
          </cell>
          <cell r="I791">
            <v>1</v>
          </cell>
          <cell r="J791">
            <v>8</v>
          </cell>
        </row>
        <row r="792">
          <cell r="A792" t="str">
            <v>0008051222048-P09</v>
          </cell>
          <cell r="B792" t="str">
            <v>09</v>
          </cell>
          <cell r="C792" t="str">
            <v>8273</v>
          </cell>
          <cell r="D792" t="str">
            <v>0008051222048</v>
          </cell>
          <cell r="E792" t="str">
            <v>101559</v>
          </cell>
          <cell r="F792" t="str">
            <v>22048A</v>
          </cell>
          <cell r="G792" t="str">
            <v>B22048A</v>
          </cell>
          <cell r="H792" t="str">
            <v>510759</v>
          </cell>
          <cell r="I792">
            <v>1</v>
          </cell>
          <cell r="J792">
            <v>5.8999999999999999E-3</v>
          </cell>
        </row>
        <row r="793">
          <cell r="A793" t="str">
            <v>0002113024521-P01</v>
          </cell>
          <cell r="B793" t="str">
            <v>01</v>
          </cell>
          <cell r="C793" t="str">
            <v>8273</v>
          </cell>
          <cell r="D793" t="str">
            <v>0002113024521</v>
          </cell>
          <cell r="E793" t="str">
            <v>101559</v>
          </cell>
          <cell r="F793" t="str">
            <v>24521A</v>
          </cell>
          <cell r="G793" t="str">
            <v>B24521A</v>
          </cell>
          <cell r="H793" t="str">
            <v>300328</v>
          </cell>
          <cell r="I793">
            <v>1</v>
          </cell>
          <cell r="J793">
            <v>0.41039999999999999</v>
          </cell>
        </row>
        <row r="794">
          <cell r="A794" t="str">
            <v>0002113024521-P02</v>
          </cell>
          <cell r="B794" t="str">
            <v>02</v>
          </cell>
          <cell r="C794" t="str">
            <v>8273</v>
          </cell>
          <cell r="D794" t="str">
            <v>0002113024521</v>
          </cell>
          <cell r="E794" t="str">
            <v>101559</v>
          </cell>
          <cell r="F794" t="str">
            <v>24521A</v>
          </cell>
          <cell r="G794" t="str">
            <v>B24521A</v>
          </cell>
          <cell r="H794" t="str">
            <v>500619</v>
          </cell>
          <cell r="I794">
            <v>1</v>
          </cell>
          <cell r="J794">
            <v>4.3E-3</v>
          </cell>
        </row>
        <row r="795">
          <cell r="A795" t="str">
            <v>0002113024521-P03</v>
          </cell>
          <cell r="B795" t="str">
            <v>03</v>
          </cell>
          <cell r="C795" t="str">
            <v>8273</v>
          </cell>
          <cell r="D795" t="str">
            <v>0002113024521</v>
          </cell>
          <cell r="E795" t="str">
            <v>101559</v>
          </cell>
          <cell r="F795" t="str">
            <v>24521A</v>
          </cell>
          <cell r="G795" t="str">
            <v>B24521A</v>
          </cell>
          <cell r="H795" t="str">
            <v>500658</v>
          </cell>
          <cell r="I795">
            <v>1</v>
          </cell>
          <cell r="J795">
            <v>4</v>
          </cell>
        </row>
        <row r="796">
          <cell r="A796" t="str">
            <v>0002113024521-P04</v>
          </cell>
          <cell r="B796" t="str">
            <v>04</v>
          </cell>
          <cell r="C796" t="str">
            <v>8273</v>
          </cell>
          <cell r="D796" t="str">
            <v>0002113024521</v>
          </cell>
          <cell r="E796" t="str">
            <v>101559</v>
          </cell>
          <cell r="F796" t="str">
            <v>24521A</v>
          </cell>
          <cell r="G796" t="str">
            <v>B24521A</v>
          </cell>
          <cell r="H796" t="str">
            <v>508761</v>
          </cell>
          <cell r="I796">
            <v>1</v>
          </cell>
          <cell r="J796">
            <v>24</v>
          </cell>
        </row>
        <row r="797">
          <cell r="A797" t="str">
            <v>0002113024521-P05</v>
          </cell>
          <cell r="B797" t="str">
            <v>05</v>
          </cell>
          <cell r="C797" t="str">
            <v>8273</v>
          </cell>
          <cell r="D797" t="str">
            <v>0002113024521</v>
          </cell>
          <cell r="E797" t="str">
            <v>101559</v>
          </cell>
          <cell r="F797" t="str">
            <v>24521A</v>
          </cell>
          <cell r="G797" t="str">
            <v>B24521A</v>
          </cell>
          <cell r="H797" t="str">
            <v>509927</v>
          </cell>
          <cell r="I797">
            <v>1</v>
          </cell>
          <cell r="J797">
            <v>1</v>
          </cell>
        </row>
        <row r="798">
          <cell r="A798" t="str">
            <v>0002113024521-P06</v>
          </cell>
          <cell r="B798" t="str">
            <v>06</v>
          </cell>
          <cell r="C798" t="str">
            <v>8273</v>
          </cell>
          <cell r="D798" t="str">
            <v>0002113024521</v>
          </cell>
          <cell r="E798" t="str">
            <v>101559</v>
          </cell>
          <cell r="F798" t="str">
            <v>24521A</v>
          </cell>
          <cell r="G798" t="str">
            <v>B24521A</v>
          </cell>
          <cell r="H798" t="str">
            <v>509939</v>
          </cell>
          <cell r="I798">
            <v>1</v>
          </cell>
          <cell r="J798">
            <v>24</v>
          </cell>
        </row>
        <row r="799">
          <cell r="A799" t="str">
            <v>0002113024521-P07</v>
          </cell>
          <cell r="B799" t="str">
            <v>07</v>
          </cell>
          <cell r="C799" t="str">
            <v>8273</v>
          </cell>
          <cell r="D799" t="str">
            <v>0002113024521</v>
          </cell>
          <cell r="E799" t="str">
            <v>101559</v>
          </cell>
          <cell r="F799" t="str">
            <v>24521A</v>
          </cell>
          <cell r="G799" t="str">
            <v>B24521A</v>
          </cell>
          <cell r="H799" t="str">
            <v>510759</v>
          </cell>
          <cell r="I799">
            <v>1</v>
          </cell>
          <cell r="J799">
            <v>2.5000000000000001E-3</v>
          </cell>
        </row>
        <row r="800">
          <cell r="A800" t="str">
            <v>0002113024687-P01</v>
          </cell>
          <cell r="B800" t="str">
            <v>01</v>
          </cell>
          <cell r="C800" t="str">
            <v>8273</v>
          </cell>
          <cell r="D800" t="str">
            <v>0002113024687</v>
          </cell>
          <cell r="E800" t="str">
            <v>101559</v>
          </cell>
          <cell r="F800" t="str">
            <v>24687A</v>
          </cell>
          <cell r="G800" t="str">
            <v>B24687A</v>
          </cell>
          <cell r="H800" t="str">
            <v>300328</v>
          </cell>
          <cell r="I800">
            <v>1</v>
          </cell>
          <cell r="J800">
            <v>0.5827</v>
          </cell>
        </row>
        <row r="801">
          <cell r="A801" t="str">
            <v>0002113024687-P02</v>
          </cell>
          <cell r="B801" t="str">
            <v>02</v>
          </cell>
          <cell r="C801" t="str">
            <v>8273</v>
          </cell>
          <cell r="D801" t="str">
            <v>0002113024687</v>
          </cell>
          <cell r="E801" t="str">
            <v>101559</v>
          </cell>
          <cell r="F801" t="str">
            <v>24687A</v>
          </cell>
          <cell r="G801" t="str">
            <v>B24687A</v>
          </cell>
          <cell r="H801" t="str">
            <v>500471</v>
          </cell>
          <cell r="I801">
            <v>1</v>
          </cell>
          <cell r="J801">
            <v>8</v>
          </cell>
        </row>
        <row r="802">
          <cell r="A802" t="str">
            <v>0002113024687-P03</v>
          </cell>
          <cell r="B802" t="str">
            <v>03</v>
          </cell>
          <cell r="C802" t="str">
            <v>8273</v>
          </cell>
          <cell r="D802" t="str">
            <v>0002113024687</v>
          </cell>
          <cell r="E802" t="str">
            <v>101559</v>
          </cell>
          <cell r="F802" t="str">
            <v>24687A</v>
          </cell>
          <cell r="G802" t="str">
            <v>B24687A</v>
          </cell>
          <cell r="H802" t="str">
            <v>500576</v>
          </cell>
          <cell r="I802">
            <v>1</v>
          </cell>
          <cell r="J802">
            <v>8</v>
          </cell>
        </row>
        <row r="803">
          <cell r="A803" t="str">
            <v>0002113024687-P04</v>
          </cell>
          <cell r="B803" t="str">
            <v>04</v>
          </cell>
          <cell r="C803" t="str">
            <v>8273</v>
          </cell>
          <cell r="D803" t="str">
            <v>0002113024687</v>
          </cell>
          <cell r="E803" t="str">
            <v>101559</v>
          </cell>
          <cell r="F803" t="str">
            <v>24687A</v>
          </cell>
          <cell r="G803" t="str">
            <v>B24687A</v>
          </cell>
          <cell r="H803" t="str">
            <v>500619</v>
          </cell>
          <cell r="I803">
            <v>1</v>
          </cell>
          <cell r="J803">
            <v>9.4999999999999998E-3</v>
          </cell>
        </row>
        <row r="804">
          <cell r="A804" t="str">
            <v>0002113024687-P05</v>
          </cell>
          <cell r="B804" t="str">
            <v>05</v>
          </cell>
          <cell r="C804" t="str">
            <v>8273</v>
          </cell>
          <cell r="D804" t="str">
            <v>0002113024687</v>
          </cell>
          <cell r="E804" t="str">
            <v>101559</v>
          </cell>
          <cell r="F804" t="str">
            <v>24687A</v>
          </cell>
          <cell r="G804" t="str">
            <v>B24687A</v>
          </cell>
          <cell r="H804" t="str">
            <v>500671</v>
          </cell>
          <cell r="I804">
            <v>1</v>
          </cell>
          <cell r="J804">
            <v>8</v>
          </cell>
        </row>
        <row r="805">
          <cell r="A805" t="str">
            <v>0002113024687-P06</v>
          </cell>
          <cell r="B805" t="str">
            <v>06</v>
          </cell>
          <cell r="C805" t="str">
            <v>8273</v>
          </cell>
          <cell r="D805" t="str">
            <v>0002113024687</v>
          </cell>
          <cell r="E805" t="str">
            <v>101559</v>
          </cell>
          <cell r="F805" t="str">
            <v>24687A</v>
          </cell>
          <cell r="G805" t="str">
            <v>B24687A</v>
          </cell>
          <cell r="H805" t="str">
            <v>503686</v>
          </cell>
          <cell r="I805">
            <v>1</v>
          </cell>
          <cell r="J805">
            <v>1.1999999999999999E-3</v>
          </cell>
        </row>
        <row r="806">
          <cell r="A806" t="str">
            <v>0002113024687-P07</v>
          </cell>
          <cell r="B806" t="str">
            <v>07</v>
          </cell>
          <cell r="C806" t="str">
            <v>8273</v>
          </cell>
          <cell r="D806" t="str">
            <v>0002113024687</v>
          </cell>
          <cell r="E806" t="str">
            <v>101559</v>
          </cell>
          <cell r="F806" t="str">
            <v>24687A</v>
          </cell>
          <cell r="G806" t="str">
            <v>B24687A</v>
          </cell>
          <cell r="H806" t="str">
            <v>507543</v>
          </cell>
          <cell r="I806">
            <v>1</v>
          </cell>
          <cell r="J806">
            <v>8</v>
          </cell>
        </row>
        <row r="807">
          <cell r="A807" t="str">
            <v>0002113024687-P08</v>
          </cell>
          <cell r="B807" t="str">
            <v>08</v>
          </cell>
          <cell r="C807" t="str">
            <v>8273</v>
          </cell>
          <cell r="D807" t="str">
            <v>0002113024687</v>
          </cell>
          <cell r="E807" t="str">
            <v>101559</v>
          </cell>
          <cell r="F807" t="str">
            <v>24687A</v>
          </cell>
          <cell r="G807" t="str">
            <v>B24687A</v>
          </cell>
          <cell r="H807" t="str">
            <v>509786</v>
          </cell>
          <cell r="I807">
            <v>1</v>
          </cell>
          <cell r="J807">
            <v>8</v>
          </cell>
        </row>
        <row r="808">
          <cell r="A808" t="str">
            <v>0002113024783-P01</v>
          </cell>
          <cell r="B808" t="str">
            <v>01</v>
          </cell>
          <cell r="C808" t="str">
            <v>8273</v>
          </cell>
          <cell r="D808" t="str">
            <v>0002113024783</v>
          </cell>
          <cell r="E808" t="str">
            <v>101559</v>
          </cell>
          <cell r="F808" t="str">
            <v>24783A</v>
          </cell>
          <cell r="G808" t="str">
            <v>B24783A</v>
          </cell>
          <cell r="H808" t="str">
            <v>504132</v>
          </cell>
          <cell r="I808">
            <v>1</v>
          </cell>
          <cell r="J808">
            <v>0</v>
          </cell>
        </row>
        <row r="809">
          <cell r="A809" t="str">
            <v>0002113024910-P01</v>
          </cell>
          <cell r="B809" t="str">
            <v>01</v>
          </cell>
          <cell r="C809" t="str">
            <v>8273</v>
          </cell>
          <cell r="D809" t="str">
            <v>0002113024910</v>
          </cell>
          <cell r="E809" t="str">
            <v>101559</v>
          </cell>
          <cell r="F809" t="str">
            <v>24910B</v>
          </cell>
          <cell r="G809" t="str">
            <v>B24910B</v>
          </cell>
          <cell r="H809" t="str">
            <v>300328</v>
          </cell>
          <cell r="I809">
            <v>1</v>
          </cell>
          <cell r="J809">
            <v>20.52</v>
          </cell>
        </row>
        <row r="810">
          <cell r="A810" t="str">
            <v>0002113024910-P02</v>
          </cell>
          <cell r="B810" t="str">
            <v>02</v>
          </cell>
          <cell r="C810" t="str">
            <v>8273</v>
          </cell>
          <cell r="D810" t="str">
            <v>0002113024910</v>
          </cell>
          <cell r="E810" t="str">
            <v>101559</v>
          </cell>
          <cell r="F810" t="str">
            <v>24910B</v>
          </cell>
          <cell r="G810" t="str">
            <v>B24910B</v>
          </cell>
          <cell r="H810" t="str">
            <v>500487</v>
          </cell>
          <cell r="I810">
            <v>1</v>
          </cell>
          <cell r="J810">
            <v>1200</v>
          </cell>
        </row>
        <row r="811">
          <cell r="A811" t="str">
            <v>0002113024910-P03</v>
          </cell>
          <cell r="B811" t="str">
            <v>03</v>
          </cell>
          <cell r="C811" t="str">
            <v>8273</v>
          </cell>
          <cell r="D811" t="str">
            <v>0002113024910</v>
          </cell>
          <cell r="E811" t="str">
            <v>101559</v>
          </cell>
          <cell r="F811" t="str">
            <v>24910B</v>
          </cell>
          <cell r="G811" t="str">
            <v>B24910B</v>
          </cell>
          <cell r="H811" t="str">
            <v>500619</v>
          </cell>
          <cell r="I811">
            <v>1</v>
          </cell>
          <cell r="J811">
            <v>0.2165</v>
          </cell>
        </row>
        <row r="812">
          <cell r="A812" t="str">
            <v>0002113024910-P04</v>
          </cell>
          <cell r="B812" t="str">
            <v>04</v>
          </cell>
          <cell r="C812" t="str">
            <v>8273</v>
          </cell>
          <cell r="D812" t="str">
            <v>0002113024910</v>
          </cell>
          <cell r="E812" t="str">
            <v>101559</v>
          </cell>
          <cell r="F812" t="str">
            <v>24910B</v>
          </cell>
          <cell r="G812" t="str">
            <v>B24910B</v>
          </cell>
          <cell r="H812" t="str">
            <v>500658</v>
          </cell>
          <cell r="I812">
            <v>1</v>
          </cell>
          <cell r="J812">
            <v>200</v>
          </cell>
        </row>
        <row r="813">
          <cell r="A813" t="str">
            <v>0002113024910-P05</v>
          </cell>
          <cell r="B813" t="str">
            <v>05</v>
          </cell>
          <cell r="C813" t="str">
            <v>8273</v>
          </cell>
          <cell r="D813" t="str">
            <v>0002113024910</v>
          </cell>
          <cell r="E813" t="str">
            <v>101559</v>
          </cell>
          <cell r="F813" t="str">
            <v>24910B</v>
          </cell>
          <cell r="G813" t="str">
            <v>B24910B</v>
          </cell>
          <cell r="H813" t="str">
            <v>508761</v>
          </cell>
          <cell r="I813">
            <v>1</v>
          </cell>
          <cell r="J813">
            <v>1200</v>
          </cell>
        </row>
        <row r="814">
          <cell r="A814" t="str">
            <v>0002113024910-P06</v>
          </cell>
          <cell r="B814" t="str">
            <v>06</v>
          </cell>
          <cell r="C814" t="str">
            <v>8273</v>
          </cell>
          <cell r="D814" t="str">
            <v>0002113024910</v>
          </cell>
          <cell r="E814" t="str">
            <v>101559</v>
          </cell>
          <cell r="F814" t="str">
            <v>24910B</v>
          </cell>
          <cell r="G814" t="str">
            <v>B24910B</v>
          </cell>
          <cell r="H814" t="str">
            <v>509927</v>
          </cell>
          <cell r="I814">
            <v>1</v>
          </cell>
          <cell r="J814">
            <v>50</v>
          </cell>
        </row>
        <row r="815">
          <cell r="A815" t="str">
            <v>0002113024910-P07</v>
          </cell>
          <cell r="B815" t="str">
            <v>07</v>
          </cell>
          <cell r="C815" t="str">
            <v>8273</v>
          </cell>
          <cell r="D815" t="str">
            <v>0002113024910</v>
          </cell>
          <cell r="E815" t="str">
            <v>101559</v>
          </cell>
          <cell r="F815" t="str">
            <v>24910B</v>
          </cell>
          <cell r="G815" t="str">
            <v>B24910B</v>
          </cell>
          <cell r="H815" t="str">
            <v>510759</v>
          </cell>
          <cell r="I815">
            <v>1</v>
          </cell>
          <cell r="J815">
            <v>0.125</v>
          </cell>
        </row>
        <row r="816">
          <cell r="A816" t="str">
            <v>0002113025173-P01</v>
          </cell>
          <cell r="B816" t="str">
            <v>01</v>
          </cell>
          <cell r="C816" t="str">
            <v>8273</v>
          </cell>
          <cell r="D816" t="str">
            <v>0002113025173</v>
          </cell>
          <cell r="E816" t="str">
            <v>101559</v>
          </cell>
          <cell r="F816" t="str">
            <v>25173A</v>
          </cell>
          <cell r="G816" t="str">
            <v>B25173A</v>
          </cell>
          <cell r="H816" t="str">
            <v>300328</v>
          </cell>
          <cell r="I816">
            <v>1</v>
          </cell>
          <cell r="J816">
            <v>0.20499999999999999</v>
          </cell>
        </row>
        <row r="817">
          <cell r="A817" t="str">
            <v>0002113025173-P02</v>
          </cell>
          <cell r="B817" t="str">
            <v>02</v>
          </cell>
          <cell r="C817" t="str">
            <v>8273</v>
          </cell>
          <cell r="D817" t="str">
            <v>0002113025173</v>
          </cell>
          <cell r="E817" t="str">
            <v>101559</v>
          </cell>
          <cell r="F817" t="str">
            <v>25173A</v>
          </cell>
          <cell r="G817" t="str">
            <v>B25173A</v>
          </cell>
          <cell r="H817" t="str">
            <v>500619</v>
          </cell>
          <cell r="I817">
            <v>1</v>
          </cell>
          <cell r="J817">
            <v>3.04E-2</v>
          </cell>
        </row>
        <row r="818">
          <cell r="A818" t="str">
            <v>0002113025173-P03</v>
          </cell>
          <cell r="B818" t="str">
            <v>03</v>
          </cell>
          <cell r="C818" t="str">
            <v>8273</v>
          </cell>
          <cell r="D818" t="str">
            <v>0002113025173</v>
          </cell>
          <cell r="E818" t="str">
            <v>101559</v>
          </cell>
          <cell r="F818" t="str">
            <v>25173A</v>
          </cell>
          <cell r="G818" t="str">
            <v>B25173A</v>
          </cell>
          <cell r="H818" t="str">
            <v>505486</v>
          </cell>
          <cell r="I818">
            <v>1</v>
          </cell>
          <cell r="J818">
            <v>1.5E-3</v>
          </cell>
        </row>
        <row r="819">
          <cell r="A819" t="str">
            <v>0002113025173-P04</v>
          </cell>
          <cell r="B819" t="str">
            <v>04</v>
          </cell>
          <cell r="C819" t="str">
            <v>8273</v>
          </cell>
          <cell r="D819" t="str">
            <v>0002113025173</v>
          </cell>
          <cell r="E819" t="str">
            <v>101559</v>
          </cell>
          <cell r="F819" t="str">
            <v>25173A</v>
          </cell>
          <cell r="G819" t="str">
            <v>B25173A</v>
          </cell>
          <cell r="H819" t="str">
            <v>508761</v>
          </cell>
          <cell r="I819">
            <v>1</v>
          </cell>
          <cell r="J819">
            <v>12</v>
          </cell>
        </row>
        <row r="820">
          <cell r="A820" t="str">
            <v>0002113025173-P05</v>
          </cell>
          <cell r="B820" t="str">
            <v>05</v>
          </cell>
          <cell r="C820" t="str">
            <v>8273</v>
          </cell>
          <cell r="D820" t="str">
            <v>0002113025173</v>
          </cell>
          <cell r="E820" t="str">
            <v>101559</v>
          </cell>
          <cell r="F820" t="str">
            <v>25173A</v>
          </cell>
          <cell r="G820" t="str">
            <v>B25173A</v>
          </cell>
          <cell r="H820" t="str">
            <v>509939</v>
          </cell>
          <cell r="I820">
            <v>1</v>
          </cell>
          <cell r="J820">
            <v>12</v>
          </cell>
        </row>
        <row r="821">
          <cell r="A821" t="str">
            <v>0002113025173-P06</v>
          </cell>
          <cell r="B821" t="str">
            <v>06</v>
          </cell>
          <cell r="C821" t="str">
            <v>8273</v>
          </cell>
          <cell r="D821" t="str">
            <v>0002113025173</v>
          </cell>
          <cell r="E821" t="str">
            <v>101559</v>
          </cell>
          <cell r="F821" t="str">
            <v>25173A</v>
          </cell>
          <cell r="G821" t="str">
            <v>B25173A</v>
          </cell>
          <cell r="H821" t="str">
            <v>510521</v>
          </cell>
          <cell r="I821">
            <v>1</v>
          </cell>
          <cell r="J821">
            <v>1</v>
          </cell>
        </row>
        <row r="822">
          <cell r="A822" t="str">
            <v>0002113025173-P07</v>
          </cell>
          <cell r="B822" t="str">
            <v>07</v>
          </cell>
          <cell r="C822" t="str">
            <v>8273</v>
          </cell>
          <cell r="D822" t="str">
            <v>0002113025173</v>
          </cell>
          <cell r="E822" t="str">
            <v>101559</v>
          </cell>
          <cell r="F822" t="str">
            <v>25173A</v>
          </cell>
          <cell r="G822" t="str">
            <v>B25173A</v>
          </cell>
          <cell r="H822" t="str">
            <v>510759</v>
          </cell>
          <cell r="I822">
            <v>1</v>
          </cell>
          <cell r="J822">
            <v>1.5E-3</v>
          </cell>
        </row>
        <row r="823">
          <cell r="A823" t="str">
            <v>0002113025183-P01</v>
          </cell>
          <cell r="B823" t="str">
            <v>01</v>
          </cell>
          <cell r="C823" t="str">
            <v>8273</v>
          </cell>
          <cell r="D823" t="str">
            <v>0002113025183</v>
          </cell>
          <cell r="E823" t="str">
            <v>101559</v>
          </cell>
          <cell r="F823" t="str">
            <v>25183A</v>
          </cell>
          <cell r="G823" t="str">
            <v>B25183A</v>
          </cell>
          <cell r="H823" t="str">
            <v>300328</v>
          </cell>
          <cell r="I823">
            <v>1</v>
          </cell>
          <cell r="J823">
            <v>0.41039999999999999</v>
          </cell>
        </row>
        <row r="824">
          <cell r="A824" t="str">
            <v>0002113025183-P02</v>
          </cell>
          <cell r="B824" t="str">
            <v>02</v>
          </cell>
          <cell r="C824" t="str">
            <v>8273</v>
          </cell>
          <cell r="D824" t="str">
            <v>0002113025183</v>
          </cell>
          <cell r="E824" t="str">
            <v>101559</v>
          </cell>
          <cell r="F824" t="str">
            <v>25183A</v>
          </cell>
          <cell r="G824" t="str">
            <v>B25183A</v>
          </cell>
          <cell r="H824" t="str">
            <v>500619</v>
          </cell>
          <cell r="I824">
            <v>1</v>
          </cell>
          <cell r="J824">
            <v>6.0699999999999997E-2</v>
          </cell>
        </row>
        <row r="825">
          <cell r="A825" t="str">
            <v>0002113025183-P03</v>
          </cell>
          <cell r="B825" t="str">
            <v>03</v>
          </cell>
          <cell r="C825" t="str">
            <v>8273</v>
          </cell>
          <cell r="D825" t="str">
            <v>0002113025183</v>
          </cell>
          <cell r="E825" t="str">
            <v>101559</v>
          </cell>
          <cell r="F825" t="str">
            <v>25183A</v>
          </cell>
          <cell r="G825" t="str">
            <v>B25183A</v>
          </cell>
          <cell r="H825" t="str">
            <v>505486</v>
          </cell>
          <cell r="I825">
            <v>1</v>
          </cell>
          <cell r="J825">
            <v>1.5E-3</v>
          </cell>
        </row>
        <row r="826">
          <cell r="A826" t="str">
            <v>0002113025183-P04</v>
          </cell>
          <cell r="B826" t="str">
            <v>04</v>
          </cell>
          <cell r="C826" t="str">
            <v>8273</v>
          </cell>
          <cell r="D826" t="str">
            <v>0002113025183</v>
          </cell>
          <cell r="E826" t="str">
            <v>101559</v>
          </cell>
          <cell r="F826" t="str">
            <v>25183A</v>
          </cell>
          <cell r="G826" t="str">
            <v>B25183A</v>
          </cell>
          <cell r="H826" t="str">
            <v>508761</v>
          </cell>
          <cell r="I826">
            <v>1</v>
          </cell>
          <cell r="J826">
            <v>24</v>
          </cell>
        </row>
        <row r="827">
          <cell r="A827" t="str">
            <v>0002113025183-P05</v>
          </cell>
          <cell r="B827" t="str">
            <v>05</v>
          </cell>
          <cell r="C827" t="str">
            <v>8273</v>
          </cell>
          <cell r="D827" t="str">
            <v>0002113025183</v>
          </cell>
          <cell r="E827" t="str">
            <v>101559</v>
          </cell>
          <cell r="F827" t="str">
            <v>25183A</v>
          </cell>
          <cell r="G827" t="str">
            <v>B25183A</v>
          </cell>
          <cell r="H827" t="str">
            <v>509927</v>
          </cell>
          <cell r="I827">
            <v>1</v>
          </cell>
          <cell r="J827">
            <v>1</v>
          </cell>
        </row>
        <row r="828">
          <cell r="A828" t="str">
            <v>0002113025183-P06</v>
          </cell>
          <cell r="B828" t="str">
            <v>06</v>
          </cell>
          <cell r="C828" t="str">
            <v>8273</v>
          </cell>
          <cell r="D828" t="str">
            <v>0002113025183</v>
          </cell>
          <cell r="E828" t="str">
            <v>101559</v>
          </cell>
          <cell r="F828" t="str">
            <v>25183A</v>
          </cell>
          <cell r="G828" t="str">
            <v>B25183A</v>
          </cell>
          <cell r="H828" t="str">
            <v>509939</v>
          </cell>
          <cell r="I828">
            <v>1</v>
          </cell>
          <cell r="J828">
            <v>24</v>
          </cell>
        </row>
        <row r="829">
          <cell r="A829" t="str">
            <v>0002113025183-P07</v>
          </cell>
          <cell r="B829" t="str">
            <v>07</v>
          </cell>
          <cell r="C829" t="str">
            <v>8273</v>
          </cell>
          <cell r="D829" t="str">
            <v>0002113025183</v>
          </cell>
          <cell r="E829" t="str">
            <v>101559</v>
          </cell>
          <cell r="F829" t="str">
            <v>25183A</v>
          </cell>
          <cell r="G829" t="str">
            <v>B25183A</v>
          </cell>
          <cell r="H829" t="str">
            <v>510521</v>
          </cell>
          <cell r="I829">
            <v>1</v>
          </cell>
          <cell r="J829">
            <v>2</v>
          </cell>
        </row>
        <row r="830">
          <cell r="A830" t="str">
            <v>0002113025183-P08</v>
          </cell>
          <cell r="B830" t="str">
            <v>08</v>
          </cell>
          <cell r="C830" t="str">
            <v>8273</v>
          </cell>
          <cell r="D830" t="str">
            <v>0002113025183</v>
          </cell>
          <cell r="E830" t="str">
            <v>101559</v>
          </cell>
          <cell r="F830" t="str">
            <v>25183A</v>
          </cell>
          <cell r="G830" t="str">
            <v>B25183A</v>
          </cell>
          <cell r="H830" t="str">
            <v>510759</v>
          </cell>
          <cell r="I830">
            <v>1</v>
          </cell>
          <cell r="J830">
            <v>1.5E-3</v>
          </cell>
        </row>
        <row r="831">
          <cell r="A831" t="str">
            <v>0007675036012-P01</v>
          </cell>
          <cell r="B831" t="str">
            <v>01</v>
          </cell>
          <cell r="C831" t="str">
            <v>8273</v>
          </cell>
          <cell r="D831" t="str">
            <v>0007675036012</v>
          </cell>
          <cell r="E831" t="str">
            <v>101559</v>
          </cell>
          <cell r="F831" t="str">
            <v>36012B</v>
          </cell>
          <cell r="G831" t="str">
            <v>B36012B</v>
          </cell>
          <cell r="H831" t="str">
            <v>504132</v>
          </cell>
          <cell r="I831">
            <v>1</v>
          </cell>
          <cell r="J831">
            <v>0</v>
          </cell>
        </row>
        <row r="832">
          <cell r="A832" t="str">
            <v>0007675036118-P01</v>
          </cell>
          <cell r="B832" t="str">
            <v>01</v>
          </cell>
          <cell r="C832" t="str">
            <v>8273</v>
          </cell>
          <cell r="D832" t="str">
            <v>0007675036118</v>
          </cell>
          <cell r="E832" t="str">
            <v>101559</v>
          </cell>
          <cell r="F832" t="str">
            <v>36118A</v>
          </cell>
          <cell r="G832" t="str">
            <v>B36118A</v>
          </cell>
          <cell r="H832" t="str">
            <v>300328</v>
          </cell>
          <cell r="I832">
            <v>1</v>
          </cell>
          <cell r="J832">
            <v>0.41039999999999999</v>
          </cell>
        </row>
        <row r="833">
          <cell r="A833" t="str">
            <v>0007675036118-P02</v>
          </cell>
          <cell r="B833" t="str">
            <v>02</v>
          </cell>
          <cell r="C833" t="str">
            <v>8273</v>
          </cell>
          <cell r="D833" t="str">
            <v>0007675036118</v>
          </cell>
          <cell r="E833" t="str">
            <v>101559</v>
          </cell>
          <cell r="F833" t="str">
            <v>36118A</v>
          </cell>
          <cell r="G833" t="str">
            <v>B36118A</v>
          </cell>
          <cell r="H833" t="str">
            <v>500589</v>
          </cell>
          <cell r="I833">
            <v>1</v>
          </cell>
          <cell r="J833">
            <v>24</v>
          </cell>
        </row>
        <row r="834">
          <cell r="A834" t="str">
            <v>0007675036118-P03</v>
          </cell>
          <cell r="B834" t="str">
            <v>03</v>
          </cell>
          <cell r="C834" t="str">
            <v>8273</v>
          </cell>
          <cell r="D834" t="str">
            <v>0007675036118</v>
          </cell>
          <cell r="E834" t="str">
            <v>101559</v>
          </cell>
          <cell r="F834" t="str">
            <v>36118A</v>
          </cell>
          <cell r="G834" t="str">
            <v>B36118A</v>
          </cell>
          <cell r="H834" t="str">
            <v>500619</v>
          </cell>
          <cell r="I834">
            <v>1</v>
          </cell>
          <cell r="J834">
            <v>4.3E-3</v>
          </cell>
        </row>
        <row r="835">
          <cell r="A835" t="str">
            <v>0007675036118-P04</v>
          </cell>
          <cell r="B835" t="str">
            <v>04</v>
          </cell>
          <cell r="C835" t="str">
            <v>8273</v>
          </cell>
          <cell r="D835" t="str">
            <v>0007675036118</v>
          </cell>
          <cell r="E835" t="str">
            <v>101559</v>
          </cell>
          <cell r="F835" t="str">
            <v>36118A</v>
          </cell>
          <cell r="G835" t="str">
            <v>B36118A</v>
          </cell>
          <cell r="H835" t="str">
            <v>500665</v>
          </cell>
          <cell r="I835">
            <v>1</v>
          </cell>
          <cell r="J835">
            <v>1</v>
          </cell>
        </row>
        <row r="836">
          <cell r="A836" t="str">
            <v>0007675036118-P05</v>
          </cell>
          <cell r="B836" t="str">
            <v>05</v>
          </cell>
          <cell r="C836" t="str">
            <v>8273</v>
          </cell>
          <cell r="D836" t="str">
            <v>0007675036118</v>
          </cell>
          <cell r="E836" t="str">
            <v>101559</v>
          </cell>
          <cell r="F836" t="str">
            <v>36118A</v>
          </cell>
          <cell r="G836" t="str">
            <v>B36118A</v>
          </cell>
          <cell r="H836" t="str">
            <v>500893</v>
          </cell>
          <cell r="I836">
            <v>1</v>
          </cell>
          <cell r="J836">
            <v>24</v>
          </cell>
        </row>
        <row r="837">
          <cell r="A837" t="str">
            <v>0007675036118-P06</v>
          </cell>
          <cell r="B837" t="str">
            <v>06</v>
          </cell>
          <cell r="C837" t="str">
            <v>8273</v>
          </cell>
          <cell r="D837" t="str">
            <v>0007675036118</v>
          </cell>
          <cell r="E837" t="str">
            <v>101559</v>
          </cell>
          <cell r="F837" t="str">
            <v>36118A</v>
          </cell>
          <cell r="G837" t="str">
            <v>B36118A</v>
          </cell>
          <cell r="H837" t="str">
            <v>505486</v>
          </cell>
          <cell r="I837">
            <v>1</v>
          </cell>
          <cell r="J837">
            <v>4.4000000000000003E-3</v>
          </cell>
        </row>
        <row r="838">
          <cell r="A838" t="str">
            <v>0007675036118-P07</v>
          </cell>
          <cell r="B838" t="str">
            <v>07</v>
          </cell>
          <cell r="C838" t="str">
            <v>8273</v>
          </cell>
          <cell r="D838" t="str">
            <v>0007675036118</v>
          </cell>
          <cell r="E838" t="str">
            <v>101559</v>
          </cell>
          <cell r="F838" t="str">
            <v>36118A</v>
          </cell>
          <cell r="G838" t="str">
            <v>B36118A</v>
          </cell>
          <cell r="H838" t="str">
            <v>506663</v>
          </cell>
          <cell r="I838">
            <v>1</v>
          </cell>
          <cell r="J838">
            <v>2</v>
          </cell>
        </row>
        <row r="839">
          <cell r="A839" t="str">
            <v>0002113024532-P01</v>
          </cell>
          <cell r="B839" t="str">
            <v>01</v>
          </cell>
          <cell r="C839" t="str">
            <v>8273</v>
          </cell>
          <cell r="D839" t="str">
            <v>0002113024532</v>
          </cell>
          <cell r="E839" t="str">
            <v>101561</v>
          </cell>
          <cell r="F839" t="str">
            <v>24532A</v>
          </cell>
          <cell r="G839" t="str">
            <v>B24532A</v>
          </cell>
          <cell r="H839" t="str">
            <v>300328</v>
          </cell>
          <cell r="I839">
            <v>1</v>
          </cell>
          <cell r="J839">
            <v>0.41039999999999999</v>
          </cell>
        </row>
        <row r="840">
          <cell r="A840" t="str">
            <v>0002113024532-P02</v>
          </cell>
          <cell r="B840" t="str">
            <v>02</v>
          </cell>
          <cell r="C840" t="str">
            <v>8273</v>
          </cell>
          <cell r="D840" t="str">
            <v>0002113024532</v>
          </cell>
          <cell r="E840" t="str">
            <v>101561</v>
          </cell>
          <cell r="F840" t="str">
            <v>24532A</v>
          </cell>
          <cell r="G840" t="str">
            <v>B24532A</v>
          </cell>
          <cell r="H840" t="str">
            <v>500619</v>
          </cell>
          <cell r="I840">
            <v>1</v>
          </cell>
          <cell r="J840">
            <v>4.3E-3</v>
          </cell>
        </row>
        <row r="841">
          <cell r="A841" t="str">
            <v>0002113024532-P03</v>
          </cell>
          <cell r="B841" t="str">
            <v>03</v>
          </cell>
          <cell r="C841" t="str">
            <v>8273</v>
          </cell>
          <cell r="D841" t="str">
            <v>0002113024532</v>
          </cell>
          <cell r="E841" t="str">
            <v>101561</v>
          </cell>
          <cell r="F841" t="str">
            <v>24532A</v>
          </cell>
          <cell r="G841" t="str">
            <v>B24532A</v>
          </cell>
          <cell r="H841" t="str">
            <v>500658</v>
          </cell>
          <cell r="I841">
            <v>1</v>
          </cell>
          <cell r="J841">
            <v>4</v>
          </cell>
        </row>
        <row r="842">
          <cell r="A842" t="str">
            <v>0002113024532-P04</v>
          </cell>
          <cell r="B842" t="str">
            <v>04</v>
          </cell>
          <cell r="C842" t="str">
            <v>8273</v>
          </cell>
          <cell r="D842" t="str">
            <v>0002113024532</v>
          </cell>
          <cell r="E842" t="str">
            <v>101561</v>
          </cell>
          <cell r="F842" t="str">
            <v>24532A</v>
          </cell>
          <cell r="G842" t="str">
            <v>B24532A</v>
          </cell>
          <cell r="H842" t="str">
            <v>508761</v>
          </cell>
          <cell r="I842">
            <v>1</v>
          </cell>
          <cell r="J842">
            <v>24</v>
          </cell>
        </row>
        <row r="843">
          <cell r="A843" t="str">
            <v>0002113024532-P05</v>
          </cell>
          <cell r="B843" t="str">
            <v>05</v>
          </cell>
          <cell r="C843" t="str">
            <v>8273</v>
          </cell>
          <cell r="D843" t="str">
            <v>0002113024532</v>
          </cell>
          <cell r="E843" t="str">
            <v>101561</v>
          </cell>
          <cell r="F843" t="str">
            <v>24532A</v>
          </cell>
          <cell r="G843" t="str">
            <v>B24532A</v>
          </cell>
          <cell r="H843" t="str">
            <v>509927</v>
          </cell>
          <cell r="I843">
            <v>1</v>
          </cell>
          <cell r="J843">
            <v>1</v>
          </cell>
        </row>
        <row r="844">
          <cell r="A844" t="str">
            <v>0002113024532-P06</v>
          </cell>
          <cell r="B844" t="str">
            <v>06</v>
          </cell>
          <cell r="C844" t="str">
            <v>8273</v>
          </cell>
          <cell r="D844" t="str">
            <v>0002113024532</v>
          </cell>
          <cell r="E844" t="str">
            <v>101561</v>
          </cell>
          <cell r="F844" t="str">
            <v>24532A</v>
          </cell>
          <cell r="G844" t="str">
            <v>B24532A</v>
          </cell>
          <cell r="H844" t="str">
            <v>509958</v>
          </cell>
          <cell r="I844">
            <v>1</v>
          </cell>
          <cell r="J844">
            <v>24</v>
          </cell>
        </row>
        <row r="845">
          <cell r="A845" t="str">
            <v>0002113024532-P07</v>
          </cell>
          <cell r="B845" t="str">
            <v>07</v>
          </cell>
          <cell r="C845" t="str">
            <v>8273</v>
          </cell>
          <cell r="D845" t="str">
            <v>0002113024532</v>
          </cell>
          <cell r="E845" t="str">
            <v>101561</v>
          </cell>
          <cell r="F845" t="str">
            <v>24532A</v>
          </cell>
          <cell r="G845" t="str">
            <v>B24532A</v>
          </cell>
          <cell r="H845" t="str">
            <v>510759</v>
          </cell>
          <cell r="I845">
            <v>1</v>
          </cell>
          <cell r="J845">
            <v>2.5000000000000001E-3</v>
          </cell>
        </row>
        <row r="846">
          <cell r="A846" t="str">
            <v>0002113024555-P01</v>
          </cell>
          <cell r="B846" t="str">
            <v>01</v>
          </cell>
          <cell r="C846" t="str">
            <v>8273</v>
          </cell>
          <cell r="D846" t="str">
            <v>0002113024555</v>
          </cell>
          <cell r="E846" t="str">
            <v>101563</v>
          </cell>
          <cell r="F846" t="str">
            <v>24555A</v>
          </cell>
          <cell r="G846" t="str">
            <v>B24555A</v>
          </cell>
          <cell r="H846" t="str">
            <v>300328</v>
          </cell>
          <cell r="I846">
            <v>1</v>
          </cell>
          <cell r="J846">
            <v>0.41039999999999999</v>
          </cell>
        </row>
        <row r="847">
          <cell r="A847" t="str">
            <v>0002113024555-P02</v>
          </cell>
          <cell r="B847" t="str">
            <v>02</v>
          </cell>
          <cell r="C847" t="str">
            <v>8273</v>
          </cell>
          <cell r="D847" t="str">
            <v>0002113024555</v>
          </cell>
          <cell r="E847" t="str">
            <v>101563</v>
          </cell>
          <cell r="F847" t="str">
            <v>24555A</v>
          </cell>
          <cell r="G847" t="str">
            <v>B24555A</v>
          </cell>
          <cell r="H847" t="str">
            <v>500619</v>
          </cell>
          <cell r="I847">
            <v>1</v>
          </cell>
          <cell r="J847">
            <v>4.3E-3</v>
          </cell>
        </row>
        <row r="848">
          <cell r="A848" t="str">
            <v>0002113024555-P03</v>
          </cell>
          <cell r="B848" t="str">
            <v>03</v>
          </cell>
          <cell r="C848" t="str">
            <v>8273</v>
          </cell>
          <cell r="D848" t="str">
            <v>0002113024555</v>
          </cell>
          <cell r="E848" t="str">
            <v>101563</v>
          </cell>
          <cell r="F848" t="str">
            <v>24555A</v>
          </cell>
          <cell r="G848" t="str">
            <v>B24555A</v>
          </cell>
          <cell r="H848" t="str">
            <v>500658</v>
          </cell>
          <cell r="I848">
            <v>1</v>
          </cell>
          <cell r="J848">
            <v>4</v>
          </cell>
        </row>
        <row r="849">
          <cell r="A849" t="str">
            <v>0002113024555-P04</v>
          </cell>
          <cell r="B849" t="str">
            <v>04</v>
          </cell>
          <cell r="C849" t="str">
            <v>8273</v>
          </cell>
          <cell r="D849" t="str">
            <v>0002113024555</v>
          </cell>
          <cell r="E849" t="str">
            <v>101563</v>
          </cell>
          <cell r="F849" t="str">
            <v>24555A</v>
          </cell>
          <cell r="G849" t="str">
            <v>B24555A</v>
          </cell>
          <cell r="H849" t="str">
            <v>508761</v>
          </cell>
          <cell r="I849">
            <v>1</v>
          </cell>
          <cell r="J849">
            <v>24</v>
          </cell>
        </row>
        <row r="850">
          <cell r="A850" t="str">
            <v>0002113024555-P05</v>
          </cell>
          <cell r="B850" t="str">
            <v>05</v>
          </cell>
          <cell r="C850" t="str">
            <v>8273</v>
          </cell>
          <cell r="D850" t="str">
            <v>0002113024555</v>
          </cell>
          <cell r="E850" t="str">
            <v>101563</v>
          </cell>
          <cell r="F850" t="str">
            <v>24555A</v>
          </cell>
          <cell r="G850" t="str">
            <v>B24555A</v>
          </cell>
          <cell r="H850" t="str">
            <v>509927</v>
          </cell>
          <cell r="I850">
            <v>1</v>
          </cell>
          <cell r="J850">
            <v>1</v>
          </cell>
        </row>
        <row r="851">
          <cell r="A851" t="str">
            <v>0002113024555-P06</v>
          </cell>
          <cell r="B851" t="str">
            <v>06</v>
          </cell>
          <cell r="C851" t="str">
            <v>8273</v>
          </cell>
          <cell r="D851" t="str">
            <v>0002113024555</v>
          </cell>
          <cell r="E851" t="str">
            <v>101563</v>
          </cell>
          <cell r="F851" t="str">
            <v>24555A</v>
          </cell>
          <cell r="G851" t="str">
            <v>B24555A</v>
          </cell>
          <cell r="H851" t="str">
            <v>509954</v>
          </cell>
          <cell r="I851">
            <v>1</v>
          </cell>
          <cell r="J851">
            <v>24</v>
          </cell>
        </row>
        <row r="852">
          <cell r="A852" t="str">
            <v>0002113024555-P07</v>
          </cell>
          <cell r="B852" t="str">
            <v>07</v>
          </cell>
          <cell r="C852" t="str">
            <v>8273</v>
          </cell>
          <cell r="D852" t="str">
            <v>0002113024555</v>
          </cell>
          <cell r="E852" t="str">
            <v>101563</v>
          </cell>
          <cell r="F852" t="str">
            <v>24555A</v>
          </cell>
          <cell r="G852" t="str">
            <v>B24555A</v>
          </cell>
          <cell r="H852" t="str">
            <v>510759</v>
          </cell>
          <cell r="I852">
            <v>1</v>
          </cell>
          <cell r="J852">
            <v>2.5000000000000001E-3</v>
          </cell>
        </row>
        <row r="853">
          <cell r="A853" t="str">
            <v>0002113024715-P01</v>
          </cell>
          <cell r="B853" t="str">
            <v>01</v>
          </cell>
          <cell r="C853" t="str">
            <v>8273</v>
          </cell>
          <cell r="D853" t="str">
            <v>0002113024715</v>
          </cell>
          <cell r="E853" t="str">
            <v>101563</v>
          </cell>
          <cell r="F853" t="str">
            <v>24715A</v>
          </cell>
          <cell r="G853" t="str">
            <v>B24715A</v>
          </cell>
          <cell r="H853" t="str">
            <v>300328</v>
          </cell>
          <cell r="I853">
            <v>1</v>
          </cell>
          <cell r="J853">
            <v>0.5827</v>
          </cell>
        </row>
        <row r="854">
          <cell r="A854" t="str">
            <v>0002113024715-P02</v>
          </cell>
          <cell r="B854" t="str">
            <v>02</v>
          </cell>
          <cell r="C854" t="str">
            <v>8273</v>
          </cell>
          <cell r="D854" t="str">
            <v>0002113024715</v>
          </cell>
          <cell r="E854" t="str">
            <v>101563</v>
          </cell>
          <cell r="F854" t="str">
            <v>24715A</v>
          </cell>
          <cell r="G854" t="str">
            <v>B24715A</v>
          </cell>
          <cell r="H854" t="str">
            <v>500471</v>
          </cell>
          <cell r="I854">
            <v>1</v>
          </cell>
          <cell r="J854">
            <v>8</v>
          </cell>
        </row>
        <row r="855">
          <cell r="A855" t="str">
            <v>0002113024715-P03</v>
          </cell>
          <cell r="B855" t="str">
            <v>03</v>
          </cell>
          <cell r="C855" t="str">
            <v>8273</v>
          </cell>
          <cell r="D855" t="str">
            <v>0002113024715</v>
          </cell>
          <cell r="E855" t="str">
            <v>101563</v>
          </cell>
          <cell r="F855" t="str">
            <v>24715A</v>
          </cell>
          <cell r="G855" t="str">
            <v>B24715A</v>
          </cell>
          <cell r="H855" t="str">
            <v>500576</v>
          </cell>
          <cell r="I855">
            <v>1</v>
          </cell>
          <cell r="J855">
            <v>8</v>
          </cell>
        </row>
        <row r="856">
          <cell r="A856" t="str">
            <v>0002113024715-P04</v>
          </cell>
          <cell r="B856" t="str">
            <v>04</v>
          </cell>
          <cell r="C856" t="str">
            <v>8273</v>
          </cell>
          <cell r="D856" t="str">
            <v>0002113024715</v>
          </cell>
          <cell r="E856" t="str">
            <v>101563</v>
          </cell>
          <cell r="F856" t="str">
            <v>24715A</v>
          </cell>
          <cell r="G856" t="str">
            <v>B24715A</v>
          </cell>
          <cell r="H856" t="str">
            <v>500619</v>
          </cell>
          <cell r="I856">
            <v>1</v>
          </cell>
          <cell r="J856">
            <v>9.4999999999999998E-3</v>
          </cell>
        </row>
        <row r="857">
          <cell r="A857" t="str">
            <v>0002113024715-P05</v>
          </cell>
          <cell r="B857" t="str">
            <v>05</v>
          </cell>
          <cell r="C857" t="str">
            <v>8273</v>
          </cell>
          <cell r="D857" t="str">
            <v>0002113024715</v>
          </cell>
          <cell r="E857" t="str">
            <v>101563</v>
          </cell>
          <cell r="F857" t="str">
            <v>24715A</v>
          </cell>
          <cell r="G857" t="str">
            <v>B24715A</v>
          </cell>
          <cell r="H857" t="str">
            <v>500671</v>
          </cell>
          <cell r="I857">
            <v>1</v>
          </cell>
          <cell r="J857">
            <v>8</v>
          </cell>
        </row>
        <row r="858">
          <cell r="A858" t="str">
            <v>0002113024715-P06</v>
          </cell>
          <cell r="B858" t="str">
            <v>06</v>
          </cell>
          <cell r="C858" t="str">
            <v>8273</v>
          </cell>
          <cell r="D858" t="str">
            <v>0002113024715</v>
          </cell>
          <cell r="E858" t="str">
            <v>101563</v>
          </cell>
          <cell r="F858" t="str">
            <v>24715A</v>
          </cell>
          <cell r="G858" t="str">
            <v>B24715A</v>
          </cell>
          <cell r="H858" t="str">
            <v>503686</v>
          </cell>
          <cell r="I858">
            <v>1</v>
          </cell>
          <cell r="J858">
            <v>1.1999999999999999E-3</v>
          </cell>
        </row>
        <row r="859">
          <cell r="A859" t="str">
            <v>0002113024715-P07</v>
          </cell>
          <cell r="B859" t="str">
            <v>07</v>
          </cell>
          <cell r="C859" t="str">
            <v>8273</v>
          </cell>
          <cell r="D859" t="str">
            <v>0002113024715</v>
          </cell>
          <cell r="E859" t="str">
            <v>101563</v>
          </cell>
          <cell r="F859" t="str">
            <v>24715A</v>
          </cell>
          <cell r="G859" t="str">
            <v>B24715A</v>
          </cell>
          <cell r="H859" t="str">
            <v>507543</v>
          </cell>
          <cell r="I859">
            <v>1</v>
          </cell>
          <cell r="J859">
            <v>8</v>
          </cell>
        </row>
        <row r="860">
          <cell r="A860" t="str">
            <v>0002113024715-P08</v>
          </cell>
          <cell r="B860" t="str">
            <v>08</v>
          </cell>
          <cell r="C860" t="str">
            <v>8273</v>
          </cell>
          <cell r="D860" t="str">
            <v>0002113024715</v>
          </cell>
          <cell r="E860" t="str">
            <v>101563</v>
          </cell>
          <cell r="F860" t="str">
            <v>24715A</v>
          </cell>
          <cell r="G860" t="str">
            <v>B24715A</v>
          </cell>
          <cell r="H860" t="str">
            <v>509787</v>
          </cell>
          <cell r="I860">
            <v>1</v>
          </cell>
          <cell r="J860">
            <v>8</v>
          </cell>
        </row>
        <row r="861">
          <cell r="A861" t="str">
            <v>0002113025177-P01</v>
          </cell>
          <cell r="B861" t="str">
            <v>01</v>
          </cell>
          <cell r="C861" t="str">
            <v>8273</v>
          </cell>
          <cell r="D861" t="str">
            <v>0002113025177</v>
          </cell>
          <cell r="E861" t="str">
            <v>101563</v>
          </cell>
          <cell r="F861" t="str">
            <v>25177A</v>
          </cell>
          <cell r="G861" t="str">
            <v>B25177A</v>
          </cell>
          <cell r="H861" t="str">
            <v>300328</v>
          </cell>
          <cell r="I861">
            <v>1</v>
          </cell>
          <cell r="J861">
            <v>0.20499999999999999</v>
          </cell>
        </row>
        <row r="862">
          <cell r="A862" t="str">
            <v>0002113025177-P02</v>
          </cell>
          <cell r="B862" t="str">
            <v>02</v>
          </cell>
          <cell r="C862" t="str">
            <v>8273</v>
          </cell>
          <cell r="D862" t="str">
            <v>0002113025177</v>
          </cell>
          <cell r="E862" t="str">
            <v>101563</v>
          </cell>
          <cell r="F862" t="str">
            <v>25177A</v>
          </cell>
          <cell r="G862" t="str">
            <v>B25177A</v>
          </cell>
          <cell r="H862" t="str">
            <v>500619</v>
          </cell>
          <cell r="I862">
            <v>1</v>
          </cell>
          <cell r="J862">
            <v>3.04E-2</v>
          </cell>
        </row>
        <row r="863">
          <cell r="A863" t="str">
            <v>0002113025177-P03</v>
          </cell>
          <cell r="B863" t="str">
            <v>03</v>
          </cell>
          <cell r="C863" t="str">
            <v>8273</v>
          </cell>
          <cell r="D863" t="str">
            <v>0002113025177</v>
          </cell>
          <cell r="E863" t="str">
            <v>101563</v>
          </cell>
          <cell r="F863" t="str">
            <v>25177A</v>
          </cell>
          <cell r="G863" t="str">
            <v>B25177A</v>
          </cell>
          <cell r="H863" t="str">
            <v>505486</v>
          </cell>
          <cell r="I863">
            <v>1</v>
          </cell>
          <cell r="J863">
            <v>1.5E-3</v>
          </cell>
        </row>
        <row r="864">
          <cell r="A864" t="str">
            <v>0002113025177-P04</v>
          </cell>
          <cell r="B864" t="str">
            <v>04</v>
          </cell>
          <cell r="C864" t="str">
            <v>8273</v>
          </cell>
          <cell r="D864" t="str">
            <v>0002113025177</v>
          </cell>
          <cell r="E864" t="str">
            <v>101563</v>
          </cell>
          <cell r="F864" t="str">
            <v>25177A</v>
          </cell>
          <cell r="G864" t="str">
            <v>B25177A</v>
          </cell>
          <cell r="H864" t="str">
            <v>508761</v>
          </cell>
          <cell r="I864">
            <v>1</v>
          </cell>
          <cell r="J864">
            <v>12</v>
          </cell>
        </row>
        <row r="865">
          <cell r="A865" t="str">
            <v>0002113025177-P05</v>
          </cell>
          <cell r="B865" t="str">
            <v>05</v>
          </cell>
          <cell r="C865" t="str">
            <v>8273</v>
          </cell>
          <cell r="D865" t="str">
            <v>0002113025177</v>
          </cell>
          <cell r="E865" t="str">
            <v>101563</v>
          </cell>
          <cell r="F865" t="str">
            <v>25177A</v>
          </cell>
          <cell r="G865" t="str">
            <v>B25177A</v>
          </cell>
          <cell r="H865" t="str">
            <v>509954</v>
          </cell>
          <cell r="I865">
            <v>1</v>
          </cell>
          <cell r="J865">
            <v>12</v>
          </cell>
        </row>
        <row r="866">
          <cell r="A866" t="str">
            <v>0002113025177-P06</v>
          </cell>
          <cell r="B866" t="str">
            <v>06</v>
          </cell>
          <cell r="C866" t="str">
            <v>8273</v>
          </cell>
          <cell r="D866" t="str">
            <v>0002113025177</v>
          </cell>
          <cell r="E866" t="str">
            <v>101563</v>
          </cell>
          <cell r="F866" t="str">
            <v>25177A</v>
          </cell>
          <cell r="G866" t="str">
            <v>B25177A</v>
          </cell>
          <cell r="H866" t="str">
            <v>510522</v>
          </cell>
          <cell r="I866">
            <v>1</v>
          </cell>
          <cell r="J866">
            <v>1</v>
          </cell>
        </row>
        <row r="867">
          <cell r="A867" t="str">
            <v>0002113025177-P07</v>
          </cell>
          <cell r="B867" t="str">
            <v>07</v>
          </cell>
          <cell r="C867" t="str">
            <v>8273</v>
          </cell>
          <cell r="D867" t="str">
            <v>0002113025177</v>
          </cell>
          <cell r="E867" t="str">
            <v>101563</v>
          </cell>
          <cell r="F867" t="str">
            <v>25177A</v>
          </cell>
          <cell r="G867" t="str">
            <v>B25177A</v>
          </cell>
          <cell r="H867" t="str">
            <v>510759</v>
          </cell>
          <cell r="I867">
            <v>1</v>
          </cell>
          <cell r="J867">
            <v>1.5E-3</v>
          </cell>
        </row>
        <row r="868">
          <cell r="A868" t="str">
            <v>0002113025187-P01</v>
          </cell>
          <cell r="B868" t="str">
            <v>01</v>
          </cell>
          <cell r="C868" t="str">
            <v>8273</v>
          </cell>
          <cell r="D868" t="str">
            <v>0002113025187</v>
          </cell>
          <cell r="E868" t="str">
            <v>101563</v>
          </cell>
          <cell r="F868" t="str">
            <v>25187A</v>
          </cell>
          <cell r="G868" t="str">
            <v>B25187A</v>
          </cell>
          <cell r="H868" t="str">
            <v>300328</v>
          </cell>
          <cell r="I868">
            <v>1</v>
          </cell>
          <cell r="J868">
            <v>0.41039999999999999</v>
          </cell>
        </row>
        <row r="869">
          <cell r="A869" t="str">
            <v>0002113025187-P02</v>
          </cell>
          <cell r="B869" t="str">
            <v>02</v>
          </cell>
          <cell r="C869" t="str">
            <v>8273</v>
          </cell>
          <cell r="D869" t="str">
            <v>0002113025187</v>
          </cell>
          <cell r="E869" t="str">
            <v>101563</v>
          </cell>
          <cell r="F869" t="str">
            <v>25187A</v>
          </cell>
          <cell r="G869" t="str">
            <v>B25187A</v>
          </cell>
          <cell r="H869" t="str">
            <v>500619</v>
          </cell>
          <cell r="I869">
            <v>1</v>
          </cell>
          <cell r="J869">
            <v>6.0699999999999997E-2</v>
          </cell>
        </row>
        <row r="870">
          <cell r="A870" t="str">
            <v>0002113025187-P03</v>
          </cell>
          <cell r="B870" t="str">
            <v>03</v>
          </cell>
          <cell r="C870" t="str">
            <v>8273</v>
          </cell>
          <cell r="D870" t="str">
            <v>0002113025187</v>
          </cell>
          <cell r="E870" t="str">
            <v>101563</v>
          </cell>
          <cell r="F870" t="str">
            <v>25187A</v>
          </cell>
          <cell r="G870" t="str">
            <v>B25187A</v>
          </cell>
          <cell r="H870" t="str">
            <v>505486</v>
          </cell>
          <cell r="I870">
            <v>1</v>
          </cell>
          <cell r="J870">
            <v>1.5E-3</v>
          </cell>
        </row>
        <row r="871">
          <cell r="A871" t="str">
            <v>0002113025187-P04</v>
          </cell>
          <cell r="B871" t="str">
            <v>04</v>
          </cell>
          <cell r="C871" t="str">
            <v>8273</v>
          </cell>
          <cell r="D871" t="str">
            <v>0002113025187</v>
          </cell>
          <cell r="E871" t="str">
            <v>101563</v>
          </cell>
          <cell r="F871" t="str">
            <v>25187A</v>
          </cell>
          <cell r="G871" t="str">
            <v>B25187A</v>
          </cell>
          <cell r="H871" t="str">
            <v>508761</v>
          </cell>
          <cell r="I871">
            <v>1</v>
          </cell>
          <cell r="J871">
            <v>24</v>
          </cell>
        </row>
        <row r="872">
          <cell r="A872" t="str">
            <v>0002113025187-P05</v>
          </cell>
          <cell r="B872" t="str">
            <v>05</v>
          </cell>
          <cell r="C872" t="str">
            <v>8273</v>
          </cell>
          <cell r="D872" t="str">
            <v>0002113025187</v>
          </cell>
          <cell r="E872" t="str">
            <v>101563</v>
          </cell>
          <cell r="F872" t="str">
            <v>25187A</v>
          </cell>
          <cell r="G872" t="str">
            <v>B25187A</v>
          </cell>
          <cell r="H872" t="str">
            <v>509927</v>
          </cell>
          <cell r="I872">
            <v>1</v>
          </cell>
          <cell r="J872">
            <v>1</v>
          </cell>
        </row>
        <row r="873">
          <cell r="A873" t="str">
            <v>0002113025187-P06</v>
          </cell>
          <cell r="B873" t="str">
            <v>06</v>
          </cell>
          <cell r="C873" t="str">
            <v>8273</v>
          </cell>
          <cell r="D873" t="str">
            <v>0002113025187</v>
          </cell>
          <cell r="E873" t="str">
            <v>101563</v>
          </cell>
          <cell r="F873" t="str">
            <v>25187A</v>
          </cell>
          <cell r="G873" t="str">
            <v>B25187A</v>
          </cell>
          <cell r="H873" t="str">
            <v>509954</v>
          </cell>
          <cell r="I873">
            <v>1</v>
          </cell>
          <cell r="J873">
            <v>24</v>
          </cell>
        </row>
        <row r="874">
          <cell r="A874" t="str">
            <v>0002113025187-P07</v>
          </cell>
          <cell r="B874" t="str">
            <v>07</v>
          </cell>
          <cell r="C874" t="str">
            <v>8273</v>
          </cell>
          <cell r="D874" t="str">
            <v>0002113025187</v>
          </cell>
          <cell r="E874" t="str">
            <v>101563</v>
          </cell>
          <cell r="F874" t="str">
            <v>25187A</v>
          </cell>
          <cell r="G874" t="str">
            <v>B25187A</v>
          </cell>
          <cell r="H874" t="str">
            <v>510522</v>
          </cell>
          <cell r="I874">
            <v>1</v>
          </cell>
          <cell r="J874">
            <v>2</v>
          </cell>
        </row>
        <row r="875">
          <cell r="A875" t="str">
            <v>0002113025187-P08</v>
          </cell>
          <cell r="B875" t="str">
            <v>08</v>
          </cell>
          <cell r="C875" t="str">
            <v>8273</v>
          </cell>
          <cell r="D875" t="str">
            <v>0002113025187</v>
          </cell>
          <cell r="E875" t="str">
            <v>101563</v>
          </cell>
          <cell r="F875" t="str">
            <v>25187A</v>
          </cell>
          <cell r="G875" t="str">
            <v>B25187A</v>
          </cell>
          <cell r="H875" t="str">
            <v>510759</v>
          </cell>
          <cell r="I875">
            <v>1</v>
          </cell>
          <cell r="J875">
            <v>1.5E-3</v>
          </cell>
        </row>
        <row r="876">
          <cell r="A876" t="str">
            <v>0002113024835-P01</v>
          </cell>
          <cell r="B876" t="str">
            <v>01</v>
          </cell>
          <cell r="C876" t="str">
            <v>8273</v>
          </cell>
          <cell r="D876" t="str">
            <v>0002113024835</v>
          </cell>
          <cell r="E876" t="str">
            <v>101566</v>
          </cell>
          <cell r="F876" t="str">
            <v>24835A</v>
          </cell>
          <cell r="G876" t="str">
            <v>B24835A</v>
          </cell>
          <cell r="H876" t="str">
            <v>300328</v>
          </cell>
          <cell r="I876">
            <v>1</v>
          </cell>
          <cell r="J876">
            <v>0.5827</v>
          </cell>
        </row>
        <row r="877">
          <cell r="A877" t="str">
            <v>0002113024835-P02</v>
          </cell>
          <cell r="B877" t="str">
            <v>02</v>
          </cell>
          <cell r="C877" t="str">
            <v>8273</v>
          </cell>
          <cell r="D877" t="str">
            <v>0002113024835</v>
          </cell>
          <cell r="E877" t="str">
            <v>101566</v>
          </cell>
          <cell r="F877" t="str">
            <v>24835A</v>
          </cell>
          <cell r="G877" t="str">
            <v>B24835A</v>
          </cell>
          <cell r="H877" t="str">
            <v>500575</v>
          </cell>
          <cell r="I877">
            <v>1</v>
          </cell>
          <cell r="J877">
            <v>15</v>
          </cell>
        </row>
        <row r="878">
          <cell r="A878" t="str">
            <v>0002113024835-P03</v>
          </cell>
          <cell r="B878" t="str">
            <v>03</v>
          </cell>
          <cell r="C878" t="str">
            <v>8273</v>
          </cell>
          <cell r="D878" t="str">
            <v>0002113024835</v>
          </cell>
          <cell r="E878" t="str">
            <v>101566</v>
          </cell>
          <cell r="F878" t="str">
            <v>24835A</v>
          </cell>
          <cell r="G878" t="str">
            <v>B24835A</v>
          </cell>
          <cell r="H878" t="str">
            <v>500619</v>
          </cell>
          <cell r="I878">
            <v>1</v>
          </cell>
          <cell r="J878">
            <v>9.4999999999999998E-3</v>
          </cell>
        </row>
        <row r="879">
          <cell r="A879" t="str">
            <v>0002113024835-P04</v>
          </cell>
          <cell r="B879" t="str">
            <v>04</v>
          </cell>
          <cell r="C879" t="str">
            <v>8273</v>
          </cell>
          <cell r="D879" t="str">
            <v>0002113024835</v>
          </cell>
          <cell r="E879" t="str">
            <v>101566</v>
          </cell>
          <cell r="F879" t="str">
            <v>24835A</v>
          </cell>
          <cell r="G879" t="str">
            <v>B24835A</v>
          </cell>
          <cell r="H879" t="str">
            <v>500671</v>
          </cell>
          <cell r="I879">
            <v>1</v>
          </cell>
          <cell r="J879">
            <v>15</v>
          </cell>
        </row>
        <row r="880">
          <cell r="A880" t="str">
            <v>0002113024835-P05</v>
          </cell>
          <cell r="B880" t="str">
            <v>05</v>
          </cell>
          <cell r="C880" t="str">
            <v>8273</v>
          </cell>
          <cell r="D880" t="str">
            <v>0002113024835</v>
          </cell>
          <cell r="E880" t="str">
            <v>101566</v>
          </cell>
          <cell r="F880" t="str">
            <v>24835A</v>
          </cell>
          <cell r="G880" t="str">
            <v>B24835A</v>
          </cell>
          <cell r="H880" t="str">
            <v>501185</v>
          </cell>
          <cell r="I880">
            <v>1</v>
          </cell>
          <cell r="J880">
            <v>15</v>
          </cell>
        </row>
        <row r="881">
          <cell r="A881" t="str">
            <v>0002113024835-P06</v>
          </cell>
          <cell r="B881" t="str">
            <v>06</v>
          </cell>
          <cell r="C881" t="str">
            <v>8273</v>
          </cell>
          <cell r="D881" t="str">
            <v>0002113024835</v>
          </cell>
          <cell r="E881" t="str">
            <v>101566</v>
          </cell>
          <cell r="F881" t="str">
            <v>24835A</v>
          </cell>
          <cell r="G881" t="str">
            <v>B24835A</v>
          </cell>
          <cell r="H881" t="str">
            <v>503686</v>
          </cell>
          <cell r="I881">
            <v>1</v>
          </cell>
          <cell r="J881">
            <v>1.1999999999999999E-3</v>
          </cell>
        </row>
        <row r="882">
          <cell r="A882" t="str">
            <v>0002113024835-P07</v>
          </cell>
          <cell r="B882" t="str">
            <v>07</v>
          </cell>
          <cell r="C882" t="str">
            <v>8273</v>
          </cell>
          <cell r="D882" t="str">
            <v>0002113024835</v>
          </cell>
          <cell r="E882" t="str">
            <v>101566</v>
          </cell>
          <cell r="F882" t="str">
            <v>24835A</v>
          </cell>
          <cell r="G882" t="str">
            <v>B24835A</v>
          </cell>
          <cell r="H882" t="str">
            <v>507543</v>
          </cell>
          <cell r="I882">
            <v>1</v>
          </cell>
          <cell r="J882">
            <v>15</v>
          </cell>
        </row>
        <row r="883">
          <cell r="A883" t="str">
            <v>0002113024835-P08</v>
          </cell>
          <cell r="B883" t="str">
            <v>08</v>
          </cell>
          <cell r="C883" t="str">
            <v>8273</v>
          </cell>
          <cell r="D883" t="str">
            <v>0002113024835</v>
          </cell>
          <cell r="E883" t="str">
            <v>101566</v>
          </cell>
          <cell r="F883" t="str">
            <v>24835A</v>
          </cell>
          <cell r="G883" t="str">
            <v>B24835A</v>
          </cell>
          <cell r="H883" t="str">
            <v>509819</v>
          </cell>
          <cell r="I883">
            <v>1</v>
          </cell>
          <cell r="J883">
            <v>15</v>
          </cell>
        </row>
        <row r="884">
          <cell r="A884" t="str">
            <v>0002113024808-P01</v>
          </cell>
          <cell r="B884" t="str">
            <v>01</v>
          </cell>
          <cell r="C884" t="str">
            <v>8273</v>
          </cell>
          <cell r="D884" t="str">
            <v>0002113024808</v>
          </cell>
          <cell r="E884" t="str">
            <v>101569</v>
          </cell>
          <cell r="F884" t="str">
            <v>24808A</v>
          </cell>
          <cell r="G884" t="str">
            <v>B24808A</v>
          </cell>
          <cell r="H884" t="str">
            <v>300328</v>
          </cell>
          <cell r="I884">
            <v>1</v>
          </cell>
          <cell r="J884">
            <v>0.5827</v>
          </cell>
        </row>
        <row r="885">
          <cell r="A885" t="str">
            <v>0002113024808-P02</v>
          </cell>
          <cell r="B885" t="str">
            <v>02</v>
          </cell>
          <cell r="C885" t="str">
            <v>8273</v>
          </cell>
          <cell r="D885" t="str">
            <v>0002113024808</v>
          </cell>
          <cell r="E885" t="str">
            <v>101569</v>
          </cell>
          <cell r="F885" t="str">
            <v>24808A</v>
          </cell>
          <cell r="G885" t="str">
            <v>B24808A</v>
          </cell>
          <cell r="H885" t="str">
            <v>500575</v>
          </cell>
          <cell r="I885">
            <v>1</v>
          </cell>
          <cell r="J885">
            <v>15</v>
          </cell>
        </row>
        <row r="886">
          <cell r="A886" t="str">
            <v>0002113024808-P03</v>
          </cell>
          <cell r="B886" t="str">
            <v>03</v>
          </cell>
          <cell r="C886" t="str">
            <v>8273</v>
          </cell>
          <cell r="D886" t="str">
            <v>0002113024808</v>
          </cell>
          <cell r="E886" t="str">
            <v>101569</v>
          </cell>
          <cell r="F886" t="str">
            <v>24808A</v>
          </cell>
          <cell r="G886" t="str">
            <v>B24808A</v>
          </cell>
          <cell r="H886" t="str">
            <v>500619</v>
          </cell>
          <cell r="I886">
            <v>1</v>
          </cell>
          <cell r="J886">
            <v>9.4999999999999998E-3</v>
          </cell>
        </row>
        <row r="887">
          <cell r="A887" t="str">
            <v>0002113024808-P04</v>
          </cell>
          <cell r="B887" t="str">
            <v>04</v>
          </cell>
          <cell r="C887" t="str">
            <v>8273</v>
          </cell>
          <cell r="D887" t="str">
            <v>0002113024808</v>
          </cell>
          <cell r="E887" t="str">
            <v>101569</v>
          </cell>
          <cell r="F887" t="str">
            <v>24808A</v>
          </cell>
          <cell r="G887" t="str">
            <v>B24808A</v>
          </cell>
          <cell r="H887" t="str">
            <v>500671</v>
          </cell>
          <cell r="I887">
            <v>1</v>
          </cell>
          <cell r="J887">
            <v>15</v>
          </cell>
        </row>
        <row r="888">
          <cell r="A888" t="str">
            <v>0002113024808-P05</v>
          </cell>
          <cell r="B888" t="str">
            <v>05</v>
          </cell>
          <cell r="C888" t="str">
            <v>8273</v>
          </cell>
          <cell r="D888" t="str">
            <v>0002113024808</v>
          </cell>
          <cell r="E888" t="str">
            <v>101569</v>
          </cell>
          <cell r="F888" t="str">
            <v>24808A</v>
          </cell>
          <cell r="G888" t="str">
            <v>B24808A</v>
          </cell>
          <cell r="H888" t="str">
            <v>501185</v>
          </cell>
          <cell r="I888">
            <v>1</v>
          </cell>
          <cell r="J888">
            <v>15</v>
          </cell>
        </row>
        <row r="889">
          <cell r="A889" t="str">
            <v>0002113024808-P06</v>
          </cell>
          <cell r="B889" t="str">
            <v>06</v>
          </cell>
          <cell r="C889" t="str">
            <v>8273</v>
          </cell>
          <cell r="D889" t="str">
            <v>0002113024808</v>
          </cell>
          <cell r="E889" t="str">
            <v>101569</v>
          </cell>
          <cell r="F889" t="str">
            <v>24808A</v>
          </cell>
          <cell r="G889" t="str">
            <v>B24808A</v>
          </cell>
          <cell r="H889" t="str">
            <v>503686</v>
          </cell>
          <cell r="I889">
            <v>1</v>
          </cell>
          <cell r="J889">
            <v>1.1999999999999999E-3</v>
          </cell>
        </row>
        <row r="890">
          <cell r="A890" t="str">
            <v>0002113024808-P07</v>
          </cell>
          <cell r="B890" t="str">
            <v>07</v>
          </cell>
          <cell r="C890" t="str">
            <v>8273</v>
          </cell>
          <cell r="D890" t="str">
            <v>0002113024808</v>
          </cell>
          <cell r="E890" t="str">
            <v>101569</v>
          </cell>
          <cell r="F890" t="str">
            <v>24808A</v>
          </cell>
          <cell r="G890" t="str">
            <v>B24808A</v>
          </cell>
          <cell r="H890" t="str">
            <v>507543</v>
          </cell>
          <cell r="I890">
            <v>1</v>
          </cell>
          <cell r="J890">
            <v>15</v>
          </cell>
        </row>
        <row r="891">
          <cell r="A891" t="str">
            <v>0002113024808-P08</v>
          </cell>
          <cell r="B891" t="str">
            <v>08</v>
          </cell>
          <cell r="C891" t="str">
            <v>8273</v>
          </cell>
          <cell r="D891" t="str">
            <v>0002113024808</v>
          </cell>
          <cell r="E891" t="str">
            <v>101569</v>
          </cell>
          <cell r="F891" t="str">
            <v>24808A</v>
          </cell>
          <cell r="G891" t="str">
            <v>B24808A</v>
          </cell>
          <cell r="H891" t="str">
            <v>509813</v>
          </cell>
          <cell r="I891">
            <v>1</v>
          </cell>
          <cell r="J891">
            <v>15</v>
          </cell>
        </row>
        <row r="892">
          <cell r="A892" t="str">
            <v>0002113024809-P01</v>
          </cell>
          <cell r="B892" t="str">
            <v>01</v>
          </cell>
          <cell r="C892" t="str">
            <v>8273</v>
          </cell>
          <cell r="D892" t="str">
            <v>0002113024809</v>
          </cell>
          <cell r="E892" t="str">
            <v>101573</v>
          </cell>
          <cell r="F892" t="str">
            <v>24809A</v>
          </cell>
          <cell r="G892" t="str">
            <v>B24809A</v>
          </cell>
          <cell r="H892" t="str">
            <v>300328</v>
          </cell>
          <cell r="I892">
            <v>1</v>
          </cell>
          <cell r="J892">
            <v>0.5827</v>
          </cell>
        </row>
        <row r="893">
          <cell r="A893" t="str">
            <v>0002113024809-P02</v>
          </cell>
          <cell r="B893" t="str">
            <v>02</v>
          </cell>
          <cell r="C893" t="str">
            <v>8273</v>
          </cell>
          <cell r="D893" t="str">
            <v>0002113024809</v>
          </cell>
          <cell r="E893" t="str">
            <v>101573</v>
          </cell>
          <cell r="F893" t="str">
            <v>24809A</v>
          </cell>
          <cell r="G893" t="str">
            <v>B24809A</v>
          </cell>
          <cell r="H893" t="str">
            <v>500575</v>
          </cell>
          <cell r="I893">
            <v>1</v>
          </cell>
          <cell r="J893">
            <v>15</v>
          </cell>
        </row>
        <row r="894">
          <cell r="A894" t="str">
            <v>0002113024809-P03</v>
          </cell>
          <cell r="B894" t="str">
            <v>03</v>
          </cell>
          <cell r="C894" t="str">
            <v>8273</v>
          </cell>
          <cell r="D894" t="str">
            <v>0002113024809</v>
          </cell>
          <cell r="E894" t="str">
            <v>101573</v>
          </cell>
          <cell r="F894" t="str">
            <v>24809A</v>
          </cell>
          <cell r="G894" t="str">
            <v>B24809A</v>
          </cell>
          <cell r="H894" t="str">
            <v>500619</v>
          </cell>
          <cell r="I894">
            <v>1</v>
          </cell>
          <cell r="J894">
            <v>9.4999999999999998E-3</v>
          </cell>
        </row>
        <row r="895">
          <cell r="A895" t="str">
            <v>0002113024809-P04</v>
          </cell>
          <cell r="B895" t="str">
            <v>04</v>
          </cell>
          <cell r="C895" t="str">
            <v>8273</v>
          </cell>
          <cell r="D895" t="str">
            <v>0002113024809</v>
          </cell>
          <cell r="E895" t="str">
            <v>101573</v>
          </cell>
          <cell r="F895" t="str">
            <v>24809A</v>
          </cell>
          <cell r="G895" t="str">
            <v>B24809A</v>
          </cell>
          <cell r="H895" t="str">
            <v>500671</v>
          </cell>
          <cell r="I895">
            <v>1</v>
          </cell>
          <cell r="J895">
            <v>15</v>
          </cell>
        </row>
        <row r="896">
          <cell r="A896" t="str">
            <v>0002113024809-P05</v>
          </cell>
          <cell r="B896" t="str">
            <v>05</v>
          </cell>
          <cell r="C896" t="str">
            <v>8273</v>
          </cell>
          <cell r="D896" t="str">
            <v>0002113024809</v>
          </cell>
          <cell r="E896" t="str">
            <v>101573</v>
          </cell>
          <cell r="F896" t="str">
            <v>24809A</v>
          </cell>
          <cell r="G896" t="str">
            <v>B24809A</v>
          </cell>
          <cell r="H896" t="str">
            <v>501185</v>
          </cell>
          <cell r="I896">
            <v>1</v>
          </cell>
          <cell r="J896">
            <v>15</v>
          </cell>
        </row>
        <row r="897">
          <cell r="A897" t="str">
            <v>0002113024809-P06</v>
          </cell>
          <cell r="B897" t="str">
            <v>06</v>
          </cell>
          <cell r="C897" t="str">
            <v>8273</v>
          </cell>
          <cell r="D897" t="str">
            <v>0002113024809</v>
          </cell>
          <cell r="E897" t="str">
            <v>101573</v>
          </cell>
          <cell r="F897" t="str">
            <v>24809A</v>
          </cell>
          <cell r="G897" t="str">
            <v>B24809A</v>
          </cell>
          <cell r="H897" t="str">
            <v>503686</v>
          </cell>
          <cell r="I897">
            <v>1</v>
          </cell>
          <cell r="J897">
            <v>1.1999999999999999E-3</v>
          </cell>
        </row>
        <row r="898">
          <cell r="A898" t="str">
            <v>0002113024809-P07</v>
          </cell>
          <cell r="B898" t="str">
            <v>07</v>
          </cell>
          <cell r="C898" t="str">
            <v>8273</v>
          </cell>
          <cell r="D898" t="str">
            <v>0002113024809</v>
          </cell>
          <cell r="E898" t="str">
            <v>101573</v>
          </cell>
          <cell r="F898" t="str">
            <v>24809A</v>
          </cell>
          <cell r="G898" t="str">
            <v>B24809A</v>
          </cell>
          <cell r="H898" t="str">
            <v>507543</v>
          </cell>
          <cell r="I898">
            <v>1</v>
          </cell>
          <cell r="J898">
            <v>15</v>
          </cell>
        </row>
        <row r="899">
          <cell r="A899" t="str">
            <v>0002113024809-P08</v>
          </cell>
          <cell r="B899" t="str">
            <v>08</v>
          </cell>
          <cell r="C899" t="str">
            <v>8273</v>
          </cell>
          <cell r="D899" t="str">
            <v>0002113024809</v>
          </cell>
          <cell r="E899" t="str">
            <v>101573</v>
          </cell>
          <cell r="F899" t="str">
            <v>24809A</v>
          </cell>
          <cell r="G899" t="str">
            <v>B24809A</v>
          </cell>
          <cell r="H899" t="str">
            <v>509814</v>
          </cell>
          <cell r="I899">
            <v>1</v>
          </cell>
          <cell r="J899">
            <v>15</v>
          </cell>
        </row>
        <row r="900">
          <cell r="A900" t="str">
            <v>0002113024901-P01</v>
          </cell>
          <cell r="B900" t="str">
            <v>01</v>
          </cell>
          <cell r="C900" t="str">
            <v>8273</v>
          </cell>
          <cell r="D900" t="str">
            <v>0002113024901</v>
          </cell>
          <cell r="E900" t="str">
            <v>101575</v>
          </cell>
          <cell r="F900" t="str">
            <v>24901B</v>
          </cell>
          <cell r="G900" t="str">
            <v>B24901B</v>
          </cell>
          <cell r="H900" t="str">
            <v>504132</v>
          </cell>
          <cell r="I900">
            <v>1</v>
          </cell>
          <cell r="J900">
            <v>0</v>
          </cell>
        </row>
        <row r="901">
          <cell r="A901" t="str">
            <v>0004113021088-P01</v>
          </cell>
          <cell r="B901" t="str">
            <v>01</v>
          </cell>
          <cell r="C901" t="str">
            <v>8273</v>
          </cell>
          <cell r="D901" t="str">
            <v>0004113021088</v>
          </cell>
          <cell r="E901" t="str">
            <v>101577</v>
          </cell>
          <cell r="F901" t="str">
            <v>21088A</v>
          </cell>
          <cell r="G901" t="str">
            <v>B21088A</v>
          </cell>
          <cell r="H901" t="str">
            <v>504132</v>
          </cell>
          <cell r="I901">
            <v>1</v>
          </cell>
          <cell r="J901">
            <v>0</v>
          </cell>
        </row>
        <row r="902">
          <cell r="A902" t="str">
            <v>0004113021089-P01</v>
          </cell>
          <cell r="B902" t="str">
            <v>01</v>
          </cell>
          <cell r="C902" t="str">
            <v>8273</v>
          </cell>
          <cell r="D902" t="str">
            <v>0004113021089</v>
          </cell>
          <cell r="E902" t="str">
            <v>101578</v>
          </cell>
          <cell r="F902" t="str">
            <v>21089A</v>
          </cell>
          <cell r="G902" t="str">
            <v>B21089A</v>
          </cell>
          <cell r="H902" t="str">
            <v>504132</v>
          </cell>
          <cell r="I902">
            <v>1</v>
          </cell>
          <cell r="J902">
            <v>0</v>
          </cell>
        </row>
        <row r="903">
          <cell r="A903" t="str">
            <v>0007675009427-P01</v>
          </cell>
          <cell r="B903" t="str">
            <v>01</v>
          </cell>
          <cell r="C903" t="str">
            <v>8273</v>
          </cell>
          <cell r="D903" t="str">
            <v>0007675009427</v>
          </cell>
          <cell r="E903" t="str">
            <v>101614</v>
          </cell>
          <cell r="F903" t="str">
            <v>09427B</v>
          </cell>
          <cell r="G903" t="str">
            <v>B09427B</v>
          </cell>
          <cell r="H903" t="str">
            <v>300328</v>
          </cell>
          <cell r="I903">
            <v>1</v>
          </cell>
          <cell r="J903">
            <v>0.5827</v>
          </cell>
        </row>
        <row r="904">
          <cell r="A904" t="str">
            <v>0007675009427-P02</v>
          </cell>
          <cell r="B904" t="str">
            <v>02</v>
          </cell>
          <cell r="C904" t="str">
            <v>8273</v>
          </cell>
          <cell r="D904" t="str">
            <v>0007675009427</v>
          </cell>
          <cell r="E904" t="str">
            <v>101614</v>
          </cell>
          <cell r="F904" t="str">
            <v>09427B</v>
          </cell>
          <cell r="G904" t="str">
            <v>B09427B</v>
          </cell>
          <cell r="H904" t="str">
            <v>500575</v>
          </cell>
          <cell r="I904">
            <v>1</v>
          </cell>
          <cell r="J904">
            <v>15</v>
          </cell>
        </row>
        <row r="905">
          <cell r="A905" t="str">
            <v>0007675009427-P03</v>
          </cell>
          <cell r="B905" t="str">
            <v>03</v>
          </cell>
          <cell r="C905" t="str">
            <v>8273</v>
          </cell>
          <cell r="D905" t="str">
            <v>0007675009427</v>
          </cell>
          <cell r="E905" t="str">
            <v>101614</v>
          </cell>
          <cell r="F905" t="str">
            <v>09427B</v>
          </cell>
          <cell r="G905" t="str">
            <v>B09427B</v>
          </cell>
          <cell r="H905" t="str">
            <v>500619</v>
          </cell>
          <cell r="I905">
            <v>1</v>
          </cell>
          <cell r="J905">
            <v>9.4999999999999998E-3</v>
          </cell>
        </row>
        <row r="906">
          <cell r="A906" t="str">
            <v>0007675009427-P04</v>
          </cell>
          <cell r="B906" t="str">
            <v>04</v>
          </cell>
          <cell r="C906" t="str">
            <v>8273</v>
          </cell>
          <cell r="D906" t="str">
            <v>0007675009427</v>
          </cell>
          <cell r="E906" t="str">
            <v>101614</v>
          </cell>
          <cell r="F906" t="str">
            <v>09427B</v>
          </cell>
          <cell r="G906" t="str">
            <v>B09427B</v>
          </cell>
          <cell r="H906" t="str">
            <v>500671</v>
          </cell>
          <cell r="I906">
            <v>1</v>
          </cell>
          <cell r="J906">
            <v>15</v>
          </cell>
        </row>
        <row r="907">
          <cell r="A907" t="str">
            <v>0007675009427-P05</v>
          </cell>
          <cell r="B907" t="str">
            <v>05</v>
          </cell>
          <cell r="C907" t="str">
            <v>8273</v>
          </cell>
          <cell r="D907" t="str">
            <v>0007675009427</v>
          </cell>
          <cell r="E907" t="str">
            <v>101614</v>
          </cell>
          <cell r="F907" t="str">
            <v>09427B</v>
          </cell>
          <cell r="G907" t="str">
            <v>B09427B</v>
          </cell>
          <cell r="H907" t="str">
            <v>500682</v>
          </cell>
          <cell r="I907">
            <v>1</v>
          </cell>
          <cell r="J907">
            <v>1</v>
          </cell>
        </row>
        <row r="908">
          <cell r="A908" t="str">
            <v>0007675009427-P06</v>
          </cell>
          <cell r="B908" t="str">
            <v>06</v>
          </cell>
          <cell r="C908" t="str">
            <v>8273</v>
          </cell>
          <cell r="D908" t="str">
            <v>0007675009427</v>
          </cell>
          <cell r="E908" t="str">
            <v>101614</v>
          </cell>
          <cell r="F908" t="str">
            <v>09427B</v>
          </cell>
          <cell r="G908" t="str">
            <v>B09427B</v>
          </cell>
          <cell r="H908" t="str">
            <v>501185</v>
          </cell>
          <cell r="I908">
            <v>1</v>
          </cell>
          <cell r="J908">
            <v>15</v>
          </cell>
        </row>
        <row r="909">
          <cell r="A909" t="str">
            <v>0007675009427-P07</v>
          </cell>
          <cell r="B909" t="str">
            <v>07</v>
          </cell>
          <cell r="C909" t="str">
            <v>8273</v>
          </cell>
          <cell r="D909" t="str">
            <v>0007675009427</v>
          </cell>
          <cell r="E909" t="str">
            <v>101614</v>
          </cell>
          <cell r="F909" t="str">
            <v>09427B</v>
          </cell>
          <cell r="G909" t="str">
            <v>B09427B</v>
          </cell>
          <cell r="H909" t="str">
            <v>503686</v>
          </cell>
          <cell r="I909">
            <v>1</v>
          </cell>
          <cell r="J909">
            <v>1.1999999999999999E-3</v>
          </cell>
        </row>
        <row r="910">
          <cell r="A910" t="str">
            <v>0007675009427-P08</v>
          </cell>
          <cell r="B910" t="str">
            <v>08</v>
          </cell>
          <cell r="C910" t="str">
            <v>8273</v>
          </cell>
          <cell r="D910" t="str">
            <v>0007675009427</v>
          </cell>
          <cell r="E910" t="str">
            <v>101614</v>
          </cell>
          <cell r="F910" t="str">
            <v>09427B</v>
          </cell>
          <cell r="G910" t="str">
            <v>B09427B</v>
          </cell>
          <cell r="H910" t="str">
            <v>507543</v>
          </cell>
          <cell r="I910">
            <v>1</v>
          </cell>
          <cell r="J910">
            <v>15</v>
          </cell>
        </row>
        <row r="911">
          <cell r="A911" t="str">
            <v>0007675009427-P09</v>
          </cell>
          <cell r="B911" t="str">
            <v>09</v>
          </cell>
          <cell r="C911" t="str">
            <v>8273</v>
          </cell>
          <cell r="D911" t="str">
            <v>0007675009427</v>
          </cell>
          <cell r="E911" t="str">
            <v>101614</v>
          </cell>
          <cell r="F911" t="str">
            <v>09427B</v>
          </cell>
          <cell r="G911" t="str">
            <v>B09427B</v>
          </cell>
          <cell r="H911" t="str">
            <v>510759</v>
          </cell>
          <cell r="I911">
            <v>1</v>
          </cell>
          <cell r="J911">
            <v>5.3E-3</v>
          </cell>
        </row>
        <row r="912">
          <cell r="A912" t="str">
            <v>0007675009427-P10</v>
          </cell>
          <cell r="B912" t="str">
            <v>10</v>
          </cell>
          <cell r="C912" t="str">
            <v>8273</v>
          </cell>
          <cell r="D912" t="str">
            <v>0007675009427</v>
          </cell>
          <cell r="E912" t="str">
            <v>101614</v>
          </cell>
          <cell r="F912" t="str">
            <v>09427B</v>
          </cell>
          <cell r="G912" t="str">
            <v>B09427B</v>
          </cell>
          <cell r="H912" t="str">
            <v>511673</v>
          </cell>
          <cell r="I912">
            <v>1</v>
          </cell>
          <cell r="J912">
            <v>15</v>
          </cell>
        </row>
        <row r="913">
          <cell r="A913" t="str">
            <v>0002113024515-P01</v>
          </cell>
          <cell r="B913" t="str">
            <v>01</v>
          </cell>
          <cell r="C913" t="str">
            <v>8273</v>
          </cell>
          <cell r="D913" t="str">
            <v>0002113024515</v>
          </cell>
          <cell r="E913" t="str">
            <v>101614</v>
          </cell>
          <cell r="F913" t="str">
            <v>24515B</v>
          </cell>
          <cell r="G913" t="str">
            <v>B24515B</v>
          </cell>
          <cell r="H913" t="str">
            <v>300328</v>
          </cell>
          <cell r="I913">
            <v>1</v>
          </cell>
          <cell r="J913">
            <v>0.41039999999999999</v>
          </cell>
        </row>
        <row r="914">
          <cell r="A914" t="str">
            <v>0002113024515-P02</v>
          </cell>
          <cell r="B914" t="str">
            <v>02</v>
          </cell>
          <cell r="C914" t="str">
            <v>8273</v>
          </cell>
          <cell r="D914" t="str">
            <v>0002113024515</v>
          </cell>
          <cell r="E914" t="str">
            <v>101614</v>
          </cell>
          <cell r="F914" t="str">
            <v>24515B</v>
          </cell>
          <cell r="G914" t="str">
            <v>B24515B</v>
          </cell>
          <cell r="H914" t="str">
            <v>500619</v>
          </cell>
          <cell r="I914">
            <v>1</v>
          </cell>
          <cell r="J914">
            <v>4.3E-3</v>
          </cell>
        </row>
        <row r="915">
          <cell r="A915" t="str">
            <v>0002113024515-P03</v>
          </cell>
          <cell r="B915" t="str">
            <v>03</v>
          </cell>
          <cell r="C915" t="str">
            <v>8273</v>
          </cell>
          <cell r="D915" t="str">
            <v>0002113024515</v>
          </cell>
          <cell r="E915" t="str">
            <v>101614</v>
          </cell>
          <cell r="F915" t="str">
            <v>24515B</v>
          </cell>
          <cell r="G915" t="str">
            <v>B24515B</v>
          </cell>
          <cell r="H915" t="str">
            <v>500658</v>
          </cell>
          <cell r="I915">
            <v>1</v>
          </cell>
          <cell r="J915">
            <v>4</v>
          </cell>
        </row>
        <row r="916">
          <cell r="A916" t="str">
            <v>0002113024515-P04</v>
          </cell>
          <cell r="B916" t="str">
            <v>04</v>
          </cell>
          <cell r="C916" t="str">
            <v>8273</v>
          </cell>
          <cell r="D916" t="str">
            <v>0002113024515</v>
          </cell>
          <cell r="E916" t="str">
            <v>101614</v>
          </cell>
          <cell r="F916" t="str">
            <v>24515B</v>
          </cell>
          <cell r="G916" t="str">
            <v>B24515B</v>
          </cell>
          <cell r="H916" t="str">
            <v>508761</v>
          </cell>
          <cell r="I916">
            <v>1</v>
          </cell>
          <cell r="J916">
            <v>24</v>
          </cell>
        </row>
        <row r="917">
          <cell r="A917" t="str">
            <v>0002113024515-P05</v>
          </cell>
          <cell r="B917" t="str">
            <v>05</v>
          </cell>
          <cell r="C917" t="str">
            <v>8273</v>
          </cell>
          <cell r="D917" t="str">
            <v>0002113024515</v>
          </cell>
          <cell r="E917" t="str">
            <v>101614</v>
          </cell>
          <cell r="F917" t="str">
            <v>24515B</v>
          </cell>
          <cell r="G917" t="str">
            <v>B24515B</v>
          </cell>
          <cell r="H917" t="str">
            <v>509927</v>
          </cell>
          <cell r="I917">
            <v>1</v>
          </cell>
          <cell r="J917">
            <v>1</v>
          </cell>
        </row>
        <row r="918">
          <cell r="A918" t="str">
            <v>0002113024515-P06</v>
          </cell>
          <cell r="B918" t="str">
            <v>06</v>
          </cell>
          <cell r="C918" t="str">
            <v>8273</v>
          </cell>
          <cell r="D918" t="str">
            <v>0002113024515</v>
          </cell>
          <cell r="E918" t="str">
            <v>101614</v>
          </cell>
          <cell r="F918" t="str">
            <v>24515B</v>
          </cell>
          <cell r="G918" t="str">
            <v>B24515B</v>
          </cell>
          <cell r="H918" t="str">
            <v>509936</v>
          </cell>
          <cell r="I918">
            <v>1</v>
          </cell>
          <cell r="J918">
            <v>24</v>
          </cell>
        </row>
        <row r="919">
          <cell r="A919" t="str">
            <v>0002113024515-P07</v>
          </cell>
          <cell r="B919" t="str">
            <v>07</v>
          </cell>
          <cell r="C919" t="str">
            <v>8273</v>
          </cell>
          <cell r="D919" t="str">
            <v>0002113024515</v>
          </cell>
          <cell r="E919" t="str">
            <v>101614</v>
          </cell>
          <cell r="F919" t="str">
            <v>24515B</v>
          </cell>
          <cell r="G919" t="str">
            <v>B24515B</v>
          </cell>
          <cell r="H919" t="str">
            <v>510759</v>
          </cell>
          <cell r="I919">
            <v>1</v>
          </cell>
          <cell r="J919">
            <v>2.5000000000000001E-3</v>
          </cell>
        </row>
        <row r="920">
          <cell r="A920" t="str">
            <v>0002113024681-P01</v>
          </cell>
          <cell r="B920" t="str">
            <v>01</v>
          </cell>
          <cell r="C920" t="str">
            <v>8273</v>
          </cell>
          <cell r="D920" t="str">
            <v>0002113024681</v>
          </cell>
          <cell r="E920" t="str">
            <v>101614</v>
          </cell>
          <cell r="F920" t="str">
            <v>24681A</v>
          </cell>
          <cell r="G920" t="str">
            <v>B24681A</v>
          </cell>
          <cell r="H920" t="str">
            <v>300328</v>
          </cell>
          <cell r="I920">
            <v>1</v>
          </cell>
          <cell r="J920">
            <v>0.5827</v>
          </cell>
        </row>
        <row r="921">
          <cell r="A921" t="str">
            <v>0002113024681-P02</v>
          </cell>
          <cell r="B921" t="str">
            <v>02</v>
          </cell>
          <cell r="C921" t="str">
            <v>8273</v>
          </cell>
          <cell r="D921" t="str">
            <v>0002113024681</v>
          </cell>
          <cell r="E921" t="str">
            <v>101614</v>
          </cell>
          <cell r="F921" t="str">
            <v>24681A</v>
          </cell>
          <cell r="G921" t="str">
            <v>B24681A</v>
          </cell>
          <cell r="H921" t="str">
            <v>500471</v>
          </cell>
          <cell r="I921">
            <v>1</v>
          </cell>
          <cell r="J921">
            <v>8</v>
          </cell>
        </row>
        <row r="922">
          <cell r="A922" t="str">
            <v>0002113024681-P03</v>
          </cell>
          <cell r="B922" t="str">
            <v>03</v>
          </cell>
          <cell r="C922" t="str">
            <v>8273</v>
          </cell>
          <cell r="D922" t="str">
            <v>0002113024681</v>
          </cell>
          <cell r="E922" t="str">
            <v>101614</v>
          </cell>
          <cell r="F922" t="str">
            <v>24681A</v>
          </cell>
          <cell r="G922" t="str">
            <v>B24681A</v>
          </cell>
          <cell r="H922" t="str">
            <v>500576</v>
          </cell>
          <cell r="I922">
            <v>1</v>
          </cell>
          <cell r="J922">
            <v>8</v>
          </cell>
        </row>
        <row r="923">
          <cell r="A923" t="str">
            <v>0002113024681-P04</v>
          </cell>
          <cell r="B923" t="str">
            <v>04</v>
          </cell>
          <cell r="C923" t="str">
            <v>8273</v>
          </cell>
          <cell r="D923" t="str">
            <v>0002113024681</v>
          </cell>
          <cell r="E923" t="str">
            <v>101614</v>
          </cell>
          <cell r="F923" t="str">
            <v>24681A</v>
          </cell>
          <cell r="G923" t="str">
            <v>B24681A</v>
          </cell>
          <cell r="H923" t="str">
            <v>500619</v>
          </cell>
          <cell r="I923">
            <v>1</v>
          </cell>
          <cell r="J923">
            <v>9.4999999999999998E-3</v>
          </cell>
        </row>
        <row r="924">
          <cell r="A924" t="str">
            <v>0002113024681-P05</v>
          </cell>
          <cell r="B924" t="str">
            <v>05</v>
          </cell>
          <cell r="C924" t="str">
            <v>8273</v>
          </cell>
          <cell r="D924" t="str">
            <v>0002113024681</v>
          </cell>
          <cell r="E924" t="str">
            <v>101614</v>
          </cell>
          <cell r="F924" t="str">
            <v>24681A</v>
          </cell>
          <cell r="G924" t="str">
            <v>B24681A</v>
          </cell>
          <cell r="H924" t="str">
            <v>500671</v>
          </cell>
          <cell r="I924">
            <v>1</v>
          </cell>
          <cell r="J924">
            <v>8</v>
          </cell>
        </row>
        <row r="925">
          <cell r="A925" t="str">
            <v>0002113024681-P06</v>
          </cell>
          <cell r="B925" t="str">
            <v>06</v>
          </cell>
          <cell r="C925" t="str">
            <v>8273</v>
          </cell>
          <cell r="D925" t="str">
            <v>0002113024681</v>
          </cell>
          <cell r="E925" t="str">
            <v>101614</v>
          </cell>
          <cell r="F925" t="str">
            <v>24681A</v>
          </cell>
          <cell r="G925" t="str">
            <v>B24681A</v>
          </cell>
          <cell r="H925" t="str">
            <v>503686</v>
          </cell>
          <cell r="I925">
            <v>1</v>
          </cell>
          <cell r="J925">
            <v>1.1999999999999999E-3</v>
          </cell>
        </row>
        <row r="926">
          <cell r="A926" t="str">
            <v>0002113024681-P07</v>
          </cell>
          <cell r="B926" t="str">
            <v>07</v>
          </cell>
          <cell r="C926" t="str">
            <v>8273</v>
          </cell>
          <cell r="D926" t="str">
            <v>0002113024681</v>
          </cell>
          <cell r="E926" t="str">
            <v>101614</v>
          </cell>
          <cell r="F926" t="str">
            <v>24681A</v>
          </cell>
          <cell r="G926" t="str">
            <v>B24681A</v>
          </cell>
          <cell r="H926" t="str">
            <v>507543</v>
          </cell>
          <cell r="I926">
            <v>1</v>
          </cell>
          <cell r="J926">
            <v>8</v>
          </cell>
        </row>
        <row r="927">
          <cell r="A927" t="str">
            <v>0002113024681-P08</v>
          </cell>
          <cell r="B927" t="str">
            <v>08</v>
          </cell>
          <cell r="C927" t="str">
            <v>8273</v>
          </cell>
          <cell r="D927" t="str">
            <v>0002113024681</v>
          </cell>
          <cell r="E927" t="str">
            <v>101614</v>
          </cell>
          <cell r="F927" t="str">
            <v>24681A</v>
          </cell>
          <cell r="G927" t="str">
            <v>B24681A</v>
          </cell>
          <cell r="H927" t="str">
            <v>509799</v>
          </cell>
          <cell r="I927">
            <v>1</v>
          </cell>
          <cell r="J927">
            <v>8</v>
          </cell>
        </row>
        <row r="928">
          <cell r="A928" t="str">
            <v>0002113024892-P01</v>
          </cell>
          <cell r="B928" t="str">
            <v>01</v>
          </cell>
          <cell r="C928" t="str">
            <v>8273</v>
          </cell>
          <cell r="D928" t="str">
            <v>0002113024892</v>
          </cell>
          <cell r="E928" t="str">
            <v>101614</v>
          </cell>
          <cell r="F928" t="str">
            <v>24892A</v>
          </cell>
          <cell r="G928" t="str">
            <v>B24892A</v>
          </cell>
          <cell r="H928" t="str">
            <v>300328</v>
          </cell>
          <cell r="I928">
            <v>1</v>
          </cell>
          <cell r="J928">
            <v>0.5827</v>
          </cell>
        </row>
        <row r="929">
          <cell r="A929" t="str">
            <v>0002113024892-P02</v>
          </cell>
          <cell r="B929" t="str">
            <v>02</v>
          </cell>
          <cell r="C929" t="str">
            <v>8273</v>
          </cell>
          <cell r="D929" t="str">
            <v>0002113024892</v>
          </cell>
          <cell r="E929" t="str">
            <v>101614</v>
          </cell>
          <cell r="F929" t="str">
            <v>24892A</v>
          </cell>
          <cell r="G929" t="str">
            <v>B24892A</v>
          </cell>
          <cell r="H929" t="str">
            <v>500575</v>
          </cell>
          <cell r="I929">
            <v>1</v>
          </cell>
          <cell r="J929">
            <v>15</v>
          </cell>
        </row>
        <row r="930">
          <cell r="A930" t="str">
            <v>0002113024892-P03</v>
          </cell>
          <cell r="B930" t="str">
            <v>03</v>
          </cell>
          <cell r="C930" t="str">
            <v>8273</v>
          </cell>
          <cell r="D930" t="str">
            <v>0002113024892</v>
          </cell>
          <cell r="E930" t="str">
            <v>101614</v>
          </cell>
          <cell r="F930" t="str">
            <v>24892A</v>
          </cell>
          <cell r="G930" t="str">
            <v>B24892A</v>
          </cell>
          <cell r="H930" t="str">
            <v>500619</v>
          </cell>
          <cell r="I930">
            <v>1</v>
          </cell>
          <cell r="J930">
            <v>9.4999999999999998E-3</v>
          </cell>
        </row>
        <row r="931">
          <cell r="A931" t="str">
            <v>0002113024892-P04</v>
          </cell>
          <cell r="B931" t="str">
            <v>04</v>
          </cell>
          <cell r="C931" t="str">
            <v>8273</v>
          </cell>
          <cell r="D931" t="str">
            <v>0002113024892</v>
          </cell>
          <cell r="E931" t="str">
            <v>101614</v>
          </cell>
          <cell r="F931" t="str">
            <v>24892A</v>
          </cell>
          <cell r="G931" t="str">
            <v>B24892A</v>
          </cell>
          <cell r="H931" t="str">
            <v>500671</v>
          </cell>
          <cell r="I931">
            <v>1</v>
          </cell>
          <cell r="J931">
            <v>15</v>
          </cell>
        </row>
        <row r="932">
          <cell r="A932" t="str">
            <v>0002113024892-P05</v>
          </cell>
          <cell r="B932" t="str">
            <v>05</v>
          </cell>
          <cell r="C932" t="str">
            <v>8273</v>
          </cell>
          <cell r="D932" t="str">
            <v>0002113024892</v>
          </cell>
          <cell r="E932" t="str">
            <v>101614</v>
          </cell>
          <cell r="F932" t="str">
            <v>24892A</v>
          </cell>
          <cell r="G932" t="str">
            <v>B24892A</v>
          </cell>
          <cell r="H932" t="str">
            <v>501215</v>
          </cell>
          <cell r="I932">
            <v>1</v>
          </cell>
          <cell r="J932">
            <v>15</v>
          </cell>
        </row>
        <row r="933">
          <cell r="A933" t="str">
            <v>0002113024892-P06</v>
          </cell>
          <cell r="B933" t="str">
            <v>06</v>
          </cell>
          <cell r="C933" t="str">
            <v>8273</v>
          </cell>
          <cell r="D933" t="str">
            <v>0002113024892</v>
          </cell>
          <cell r="E933" t="str">
            <v>101614</v>
          </cell>
          <cell r="F933" t="str">
            <v>24892A</v>
          </cell>
          <cell r="G933" t="str">
            <v>B24892A</v>
          </cell>
          <cell r="H933" t="str">
            <v>503686</v>
          </cell>
          <cell r="I933">
            <v>1</v>
          </cell>
          <cell r="J933">
            <v>1.1999999999999999E-3</v>
          </cell>
        </row>
        <row r="934">
          <cell r="A934" t="str">
            <v>0002113024892-P07</v>
          </cell>
          <cell r="B934" t="str">
            <v>07</v>
          </cell>
          <cell r="C934" t="str">
            <v>8273</v>
          </cell>
          <cell r="D934" t="str">
            <v>0002113024892</v>
          </cell>
          <cell r="E934" t="str">
            <v>101614</v>
          </cell>
          <cell r="F934" t="str">
            <v>24892A</v>
          </cell>
          <cell r="G934" t="str">
            <v>B24892A</v>
          </cell>
          <cell r="H934" t="str">
            <v>507543</v>
          </cell>
          <cell r="I934">
            <v>1</v>
          </cell>
          <cell r="J934">
            <v>15</v>
          </cell>
        </row>
        <row r="935">
          <cell r="A935" t="str">
            <v>0002113024892-P08</v>
          </cell>
          <cell r="B935" t="str">
            <v>08</v>
          </cell>
          <cell r="C935" t="str">
            <v>8273</v>
          </cell>
          <cell r="D935" t="str">
            <v>0002113024892</v>
          </cell>
          <cell r="E935" t="str">
            <v>101614</v>
          </cell>
          <cell r="F935" t="str">
            <v>24892A</v>
          </cell>
          <cell r="G935" t="str">
            <v>B24892A</v>
          </cell>
          <cell r="H935" t="str">
            <v>509783</v>
          </cell>
          <cell r="I935">
            <v>1</v>
          </cell>
          <cell r="J935">
            <v>15</v>
          </cell>
        </row>
        <row r="936">
          <cell r="A936" t="str">
            <v>0004138043008-P01</v>
          </cell>
          <cell r="B936" t="str">
            <v>01</v>
          </cell>
          <cell r="C936" t="str">
            <v>8273</v>
          </cell>
          <cell r="D936" t="str">
            <v>0004138043008</v>
          </cell>
          <cell r="E936" t="str">
            <v>101614</v>
          </cell>
          <cell r="F936" t="str">
            <v>43008A</v>
          </cell>
          <cell r="G936" t="str">
            <v>B43008A</v>
          </cell>
          <cell r="H936" t="str">
            <v>300328</v>
          </cell>
          <cell r="I936">
            <v>1</v>
          </cell>
          <cell r="J936">
            <v>0.5827</v>
          </cell>
        </row>
        <row r="937">
          <cell r="A937" t="str">
            <v>0004138043008-P02</v>
          </cell>
          <cell r="B937" t="str">
            <v>02</v>
          </cell>
          <cell r="C937" t="str">
            <v>8273</v>
          </cell>
          <cell r="D937" t="str">
            <v>0004138043008</v>
          </cell>
          <cell r="E937" t="str">
            <v>101614</v>
          </cell>
          <cell r="F937" t="str">
            <v>43008A</v>
          </cell>
          <cell r="G937" t="str">
            <v>B43008A</v>
          </cell>
          <cell r="H937" t="str">
            <v>500578</v>
          </cell>
          <cell r="I937">
            <v>1</v>
          </cell>
          <cell r="J937">
            <v>15</v>
          </cell>
        </row>
        <row r="938">
          <cell r="A938" t="str">
            <v>0004138043008-P03</v>
          </cell>
          <cell r="B938" t="str">
            <v>03</v>
          </cell>
          <cell r="C938" t="str">
            <v>8273</v>
          </cell>
          <cell r="D938" t="str">
            <v>0004138043008</v>
          </cell>
          <cell r="E938" t="str">
            <v>101614</v>
          </cell>
          <cell r="F938" t="str">
            <v>43008A</v>
          </cell>
          <cell r="G938" t="str">
            <v>B43008A</v>
          </cell>
          <cell r="H938" t="str">
            <v>500619</v>
          </cell>
          <cell r="I938">
            <v>1</v>
          </cell>
          <cell r="J938">
            <v>9.4999999999999998E-3</v>
          </cell>
        </row>
        <row r="939">
          <cell r="A939" t="str">
            <v>0004138043008-P04</v>
          </cell>
          <cell r="B939" t="str">
            <v>04</v>
          </cell>
          <cell r="C939" t="str">
            <v>8273</v>
          </cell>
          <cell r="D939" t="str">
            <v>0004138043008</v>
          </cell>
          <cell r="E939" t="str">
            <v>101614</v>
          </cell>
          <cell r="F939" t="str">
            <v>43008A</v>
          </cell>
          <cell r="G939" t="str">
            <v>B43008A</v>
          </cell>
          <cell r="H939" t="str">
            <v>500671</v>
          </cell>
          <cell r="I939">
            <v>1</v>
          </cell>
          <cell r="J939">
            <v>15</v>
          </cell>
        </row>
        <row r="940">
          <cell r="A940" t="str">
            <v>0004138043008-P05</v>
          </cell>
          <cell r="B940" t="str">
            <v>05</v>
          </cell>
          <cell r="C940" t="str">
            <v>8273</v>
          </cell>
          <cell r="D940" t="str">
            <v>0004138043008</v>
          </cell>
          <cell r="E940" t="str">
            <v>101614</v>
          </cell>
          <cell r="F940" t="str">
            <v>43008A</v>
          </cell>
          <cell r="G940" t="str">
            <v>B43008A</v>
          </cell>
          <cell r="H940" t="str">
            <v>500682</v>
          </cell>
          <cell r="I940">
            <v>1</v>
          </cell>
          <cell r="J940">
            <v>1</v>
          </cell>
        </row>
        <row r="941">
          <cell r="A941" t="str">
            <v>0004138043008-P06</v>
          </cell>
          <cell r="B941" t="str">
            <v>06</v>
          </cell>
          <cell r="C941" t="str">
            <v>8273</v>
          </cell>
          <cell r="D941" t="str">
            <v>0004138043008</v>
          </cell>
          <cell r="E941" t="str">
            <v>101614</v>
          </cell>
          <cell r="F941" t="str">
            <v>43008A</v>
          </cell>
          <cell r="G941" t="str">
            <v>B43008A</v>
          </cell>
          <cell r="H941" t="str">
            <v>501215</v>
          </cell>
          <cell r="I941">
            <v>1</v>
          </cell>
          <cell r="J941">
            <v>15</v>
          </cell>
        </row>
        <row r="942">
          <cell r="A942" t="str">
            <v>0004138043008-P07</v>
          </cell>
          <cell r="B942" t="str">
            <v>07</v>
          </cell>
          <cell r="C942" t="str">
            <v>8273</v>
          </cell>
          <cell r="D942" t="str">
            <v>0004138043008</v>
          </cell>
          <cell r="E942" t="str">
            <v>101614</v>
          </cell>
          <cell r="F942" t="str">
            <v>43008A</v>
          </cell>
          <cell r="G942" t="str">
            <v>B43008A</v>
          </cell>
          <cell r="H942" t="str">
            <v>502002</v>
          </cell>
          <cell r="I942">
            <v>1</v>
          </cell>
          <cell r="J942">
            <v>15</v>
          </cell>
        </row>
        <row r="943">
          <cell r="A943" t="str">
            <v>0004138043008-P08</v>
          </cell>
          <cell r="B943" t="str">
            <v>08</v>
          </cell>
          <cell r="C943" t="str">
            <v>8273</v>
          </cell>
          <cell r="D943" t="str">
            <v>0004138043008</v>
          </cell>
          <cell r="E943" t="str">
            <v>101614</v>
          </cell>
          <cell r="F943" t="str">
            <v>43008A</v>
          </cell>
          <cell r="G943" t="str">
            <v>B43008A</v>
          </cell>
          <cell r="H943" t="str">
            <v>503686</v>
          </cell>
          <cell r="I943">
            <v>1</v>
          </cell>
          <cell r="J943">
            <v>1.1999999999999999E-3</v>
          </cell>
        </row>
        <row r="944">
          <cell r="A944" t="str">
            <v>0004138043008-P09</v>
          </cell>
          <cell r="B944" t="str">
            <v>09</v>
          </cell>
          <cell r="C944" t="str">
            <v>8273</v>
          </cell>
          <cell r="D944" t="str">
            <v>0004138043008</v>
          </cell>
          <cell r="E944" t="str">
            <v>101614</v>
          </cell>
          <cell r="F944" t="str">
            <v>43008A</v>
          </cell>
          <cell r="G944" t="str">
            <v>B43008A</v>
          </cell>
          <cell r="H944" t="str">
            <v>507543</v>
          </cell>
          <cell r="I944">
            <v>1</v>
          </cell>
          <cell r="J944">
            <v>15</v>
          </cell>
        </row>
        <row r="945">
          <cell r="A945" t="str">
            <v>0004138043008-P10</v>
          </cell>
          <cell r="B945" t="str">
            <v>10</v>
          </cell>
          <cell r="C945" t="str">
            <v>8273</v>
          </cell>
          <cell r="D945" t="str">
            <v>0004138043008</v>
          </cell>
          <cell r="E945" t="str">
            <v>101614</v>
          </cell>
          <cell r="F945" t="str">
            <v>43008A</v>
          </cell>
          <cell r="G945" t="str">
            <v>B43008A</v>
          </cell>
          <cell r="H945" t="str">
            <v>510759</v>
          </cell>
          <cell r="I945">
            <v>1</v>
          </cell>
          <cell r="J945">
            <v>5.8999999999999999E-3</v>
          </cell>
        </row>
        <row r="946">
          <cell r="A946" t="str">
            <v>0002113024543-P01</v>
          </cell>
          <cell r="B946" t="str">
            <v>01</v>
          </cell>
          <cell r="C946" t="str">
            <v>8273</v>
          </cell>
          <cell r="D946" t="str">
            <v>0002113024543</v>
          </cell>
          <cell r="E946" t="str">
            <v>101632</v>
          </cell>
          <cell r="F946" t="str">
            <v>24543A</v>
          </cell>
          <cell r="G946" t="str">
            <v>B24543A</v>
          </cell>
          <cell r="H946" t="str">
            <v>300328</v>
          </cell>
          <cell r="I946">
            <v>1</v>
          </cell>
          <cell r="J946">
            <v>0.41039999999999999</v>
          </cell>
        </row>
        <row r="947">
          <cell r="A947" t="str">
            <v>0002113024543-P02</v>
          </cell>
          <cell r="B947" t="str">
            <v>02</v>
          </cell>
          <cell r="C947" t="str">
            <v>8273</v>
          </cell>
          <cell r="D947" t="str">
            <v>0002113024543</v>
          </cell>
          <cell r="E947" t="str">
            <v>101632</v>
          </cell>
          <cell r="F947" t="str">
            <v>24543A</v>
          </cell>
          <cell r="G947" t="str">
            <v>B24543A</v>
          </cell>
          <cell r="H947" t="str">
            <v>500619</v>
          </cell>
          <cell r="I947">
            <v>1</v>
          </cell>
          <cell r="J947">
            <v>4.3E-3</v>
          </cell>
        </row>
        <row r="948">
          <cell r="A948" t="str">
            <v>0002113024543-P03</v>
          </cell>
          <cell r="B948" t="str">
            <v>03</v>
          </cell>
          <cell r="C948" t="str">
            <v>8273</v>
          </cell>
          <cell r="D948" t="str">
            <v>0002113024543</v>
          </cell>
          <cell r="E948" t="str">
            <v>101632</v>
          </cell>
          <cell r="F948" t="str">
            <v>24543A</v>
          </cell>
          <cell r="G948" t="str">
            <v>B24543A</v>
          </cell>
          <cell r="H948" t="str">
            <v>500658</v>
          </cell>
          <cell r="I948">
            <v>1</v>
          </cell>
          <cell r="J948">
            <v>4</v>
          </cell>
        </row>
        <row r="949">
          <cell r="A949" t="str">
            <v>0002113024543-P04</v>
          </cell>
          <cell r="B949" t="str">
            <v>04</v>
          </cell>
          <cell r="C949" t="str">
            <v>8273</v>
          </cell>
          <cell r="D949" t="str">
            <v>0002113024543</v>
          </cell>
          <cell r="E949" t="str">
            <v>101632</v>
          </cell>
          <cell r="F949" t="str">
            <v>24543A</v>
          </cell>
          <cell r="G949" t="str">
            <v>B24543A</v>
          </cell>
          <cell r="H949" t="str">
            <v>508762</v>
          </cell>
          <cell r="I949">
            <v>1</v>
          </cell>
          <cell r="J949">
            <v>24</v>
          </cell>
        </row>
        <row r="950">
          <cell r="A950" t="str">
            <v>0002113024543-P05</v>
          </cell>
          <cell r="B950" t="str">
            <v>05</v>
          </cell>
          <cell r="C950" t="str">
            <v>8273</v>
          </cell>
          <cell r="D950" t="str">
            <v>0002113024543</v>
          </cell>
          <cell r="E950" t="str">
            <v>101632</v>
          </cell>
          <cell r="F950" t="str">
            <v>24543A</v>
          </cell>
          <cell r="G950" t="str">
            <v>B24543A</v>
          </cell>
          <cell r="H950" t="str">
            <v>509927</v>
          </cell>
          <cell r="I950">
            <v>1</v>
          </cell>
          <cell r="J950">
            <v>1</v>
          </cell>
        </row>
        <row r="951">
          <cell r="A951" t="str">
            <v>0002113024543-P06</v>
          </cell>
          <cell r="B951" t="str">
            <v>06</v>
          </cell>
          <cell r="C951" t="str">
            <v>8273</v>
          </cell>
          <cell r="D951" t="str">
            <v>0002113024543</v>
          </cell>
          <cell r="E951" t="str">
            <v>101632</v>
          </cell>
          <cell r="F951" t="str">
            <v>24543A</v>
          </cell>
          <cell r="G951" t="str">
            <v>B24543A</v>
          </cell>
          <cell r="H951" t="str">
            <v>509950</v>
          </cell>
          <cell r="I951">
            <v>1</v>
          </cell>
          <cell r="J951">
            <v>24</v>
          </cell>
        </row>
        <row r="952">
          <cell r="A952" t="str">
            <v>0002113024543-P07</v>
          </cell>
          <cell r="B952" t="str">
            <v>07</v>
          </cell>
          <cell r="C952" t="str">
            <v>8273</v>
          </cell>
          <cell r="D952" t="str">
            <v>0002113024543</v>
          </cell>
          <cell r="E952" t="str">
            <v>101632</v>
          </cell>
          <cell r="F952" t="str">
            <v>24543A</v>
          </cell>
          <cell r="G952" t="str">
            <v>B24543A</v>
          </cell>
          <cell r="H952" t="str">
            <v>510759</v>
          </cell>
          <cell r="I952">
            <v>1</v>
          </cell>
          <cell r="J952">
            <v>2.5000000000000001E-3</v>
          </cell>
        </row>
        <row r="953">
          <cell r="A953" t="str">
            <v>0002113024775-P01</v>
          </cell>
          <cell r="B953" t="str">
            <v>01</v>
          </cell>
          <cell r="C953" t="str">
            <v>8273</v>
          </cell>
          <cell r="D953" t="str">
            <v>0002113024775</v>
          </cell>
          <cell r="E953" t="str">
            <v>101632</v>
          </cell>
          <cell r="F953" t="str">
            <v>24775A</v>
          </cell>
          <cell r="G953" t="str">
            <v>B24775A</v>
          </cell>
          <cell r="H953" t="str">
            <v>504132</v>
          </cell>
          <cell r="I953">
            <v>1</v>
          </cell>
          <cell r="J953">
            <v>0</v>
          </cell>
        </row>
        <row r="954">
          <cell r="A954" t="str">
            <v>0002113024831-P01</v>
          </cell>
          <cell r="B954" t="str">
            <v>01</v>
          </cell>
          <cell r="C954" t="str">
            <v>8273</v>
          </cell>
          <cell r="D954" t="str">
            <v>0002113024831</v>
          </cell>
          <cell r="E954" t="str">
            <v>101638</v>
          </cell>
          <cell r="F954" t="str">
            <v>24831A</v>
          </cell>
          <cell r="G954" t="str">
            <v>B24831A</v>
          </cell>
          <cell r="H954" t="str">
            <v>300328</v>
          </cell>
          <cell r="I954">
            <v>1</v>
          </cell>
          <cell r="J954">
            <v>0.5827</v>
          </cell>
        </row>
        <row r="955">
          <cell r="A955" t="str">
            <v>0002113024831-P02</v>
          </cell>
          <cell r="B955" t="str">
            <v>02</v>
          </cell>
          <cell r="C955" t="str">
            <v>8273</v>
          </cell>
          <cell r="D955" t="str">
            <v>0002113024831</v>
          </cell>
          <cell r="E955" t="str">
            <v>101638</v>
          </cell>
          <cell r="F955" t="str">
            <v>24831A</v>
          </cell>
          <cell r="G955" t="str">
            <v>B24831A</v>
          </cell>
          <cell r="H955" t="str">
            <v>500575</v>
          </cell>
          <cell r="I955">
            <v>1</v>
          </cell>
          <cell r="J955">
            <v>15</v>
          </cell>
        </row>
        <row r="956">
          <cell r="A956" t="str">
            <v>0002113024831-P03</v>
          </cell>
          <cell r="B956" t="str">
            <v>03</v>
          </cell>
          <cell r="C956" t="str">
            <v>8273</v>
          </cell>
          <cell r="D956" t="str">
            <v>0002113024831</v>
          </cell>
          <cell r="E956" t="str">
            <v>101638</v>
          </cell>
          <cell r="F956" t="str">
            <v>24831A</v>
          </cell>
          <cell r="G956" t="str">
            <v>B24831A</v>
          </cell>
          <cell r="H956" t="str">
            <v>500619</v>
          </cell>
          <cell r="I956">
            <v>1</v>
          </cell>
          <cell r="J956">
            <v>9.4999999999999998E-3</v>
          </cell>
        </row>
        <row r="957">
          <cell r="A957" t="str">
            <v>0002113024831-P04</v>
          </cell>
          <cell r="B957" t="str">
            <v>04</v>
          </cell>
          <cell r="C957" t="str">
            <v>8273</v>
          </cell>
          <cell r="D957" t="str">
            <v>0002113024831</v>
          </cell>
          <cell r="E957" t="str">
            <v>101638</v>
          </cell>
          <cell r="F957" t="str">
            <v>24831A</v>
          </cell>
          <cell r="G957" t="str">
            <v>B24831A</v>
          </cell>
          <cell r="H957" t="str">
            <v>500671</v>
          </cell>
          <cell r="I957">
            <v>1</v>
          </cell>
          <cell r="J957">
            <v>15</v>
          </cell>
        </row>
        <row r="958">
          <cell r="A958" t="str">
            <v>0002113024831-P05</v>
          </cell>
          <cell r="B958" t="str">
            <v>05</v>
          </cell>
          <cell r="C958" t="str">
            <v>8273</v>
          </cell>
          <cell r="D958" t="str">
            <v>0002113024831</v>
          </cell>
          <cell r="E958" t="str">
            <v>101638</v>
          </cell>
          <cell r="F958" t="str">
            <v>24831A</v>
          </cell>
          <cell r="G958" t="str">
            <v>B24831A</v>
          </cell>
          <cell r="H958" t="str">
            <v>501185</v>
          </cell>
          <cell r="I958">
            <v>1</v>
          </cell>
          <cell r="J958">
            <v>15</v>
          </cell>
        </row>
        <row r="959">
          <cell r="A959" t="str">
            <v>0002113024831-P06</v>
          </cell>
          <cell r="B959" t="str">
            <v>06</v>
          </cell>
          <cell r="C959" t="str">
            <v>8273</v>
          </cell>
          <cell r="D959" t="str">
            <v>0002113024831</v>
          </cell>
          <cell r="E959" t="str">
            <v>101638</v>
          </cell>
          <cell r="F959" t="str">
            <v>24831A</v>
          </cell>
          <cell r="G959" t="str">
            <v>B24831A</v>
          </cell>
          <cell r="H959" t="str">
            <v>503686</v>
          </cell>
          <cell r="I959">
            <v>1</v>
          </cell>
          <cell r="J959">
            <v>1.1999999999999999E-3</v>
          </cell>
        </row>
        <row r="960">
          <cell r="A960" t="str">
            <v>0002113024831-P07</v>
          </cell>
          <cell r="B960" t="str">
            <v>07</v>
          </cell>
          <cell r="C960" t="str">
            <v>8273</v>
          </cell>
          <cell r="D960" t="str">
            <v>0002113024831</v>
          </cell>
          <cell r="E960" t="str">
            <v>101638</v>
          </cell>
          <cell r="F960" t="str">
            <v>24831A</v>
          </cell>
          <cell r="G960" t="str">
            <v>B24831A</v>
          </cell>
          <cell r="H960" t="str">
            <v>507543</v>
          </cell>
          <cell r="I960">
            <v>1</v>
          </cell>
          <cell r="J960">
            <v>15</v>
          </cell>
        </row>
        <row r="961">
          <cell r="A961" t="str">
            <v>0002113024831-P08</v>
          </cell>
          <cell r="B961" t="str">
            <v>08</v>
          </cell>
          <cell r="C961" t="str">
            <v>8273</v>
          </cell>
          <cell r="D961" t="str">
            <v>0002113024831</v>
          </cell>
          <cell r="E961" t="str">
            <v>101638</v>
          </cell>
          <cell r="F961" t="str">
            <v>24831A</v>
          </cell>
          <cell r="G961" t="str">
            <v>B24831A</v>
          </cell>
          <cell r="H961" t="str">
            <v>509815</v>
          </cell>
          <cell r="I961">
            <v>1</v>
          </cell>
          <cell r="J961">
            <v>15</v>
          </cell>
        </row>
        <row r="962">
          <cell r="A962" t="str">
            <v>0002113024103-P01</v>
          </cell>
          <cell r="B962" t="str">
            <v>01</v>
          </cell>
          <cell r="C962" t="str">
            <v>8273</v>
          </cell>
          <cell r="D962" t="str">
            <v>0002113024103</v>
          </cell>
          <cell r="E962" t="str">
            <v>101646</v>
          </cell>
          <cell r="F962" t="str">
            <v>24103B</v>
          </cell>
          <cell r="G962" t="str">
            <v>B24103B</v>
          </cell>
          <cell r="H962" t="str">
            <v>504132</v>
          </cell>
          <cell r="I962">
            <v>1</v>
          </cell>
          <cell r="J962">
            <v>0</v>
          </cell>
        </row>
        <row r="963">
          <cell r="A963" t="str">
            <v>0002416400102-P01</v>
          </cell>
          <cell r="B963" t="str">
            <v>01</v>
          </cell>
          <cell r="C963" t="str">
            <v>8273</v>
          </cell>
          <cell r="D963" t="str">
            <v>0002416400102</v>
          </cell>
          <cell r="E963" t="str">
            <v>101647</v>
          </cell>
          <cell r="F963" t="str">
            <v>00102C</v>
          </cell>
          <cell r="G963" t="str">
            <v>B00102C</v>
          </cell>
          <cell r="H963" t="str">
            <v>300328</v>
          </cell>
          <cell r="I963">
            <v>1</v>
          </cell>
          <cell r="J963">
            <v>0.5827</v>
          </cell>
        </row>
        <row r="964">
          <cell r="A964" t="str">
            <v>0002416400102-P02</v>
          </cell>
          <cell r="B964" t="str">
            <v>02</v>
          </cell>
          <cell r="C964" t="str">
            <v>8273</v>
          </cell>
          <cell r="D964" t="str">
            <v>0002416400102</v>
          </cell>
          <cell r="E964" t="str">
            <v>101647</v>
          </cell>
          <cell r="F964" t="str">
            <v>00102C</v>
          </cell>
          <cell r="G964" t="str">
            <v>B00102C</v>
          </cell>
          <cell r="H964" t="str">
            <v>500470</v>
          </cell>
          <cell r="I964">
            <v>1</v>
          </cell>
          <cell r="J964">
            <v>8</v>
          </cell>
        </row>
        <row r="965">
          <cell r="A965" t="str">
            <v>0002416400102-P03</v>
          </cell>
          <cell r="B965" t="str">
            <v>03</v>
          </cell>
          <cell r="C965" t="str">
            <v>8273</v>
          </cell>
          <cell r="D965" t="str">
            <v>0002416400102</v>
          </cell>
          <cell r="E965" t="str">
            <v>101647</v>
          </cell>
          <cell r="F965" t="str">
            <v>00102C</v>
          </cell>
          <cell r="G965" t="str">
            <v>B00102C</v>
          </cell>
          <cell r="H965" t="str">
            <v>500576</v>
          </cell>
          <cell r="I965">
            <v>1</v>
          </cell>
          <cell r="J965">
            <v>8</v>
          </cell>
        </row>
        <row r="966">
          <cell r="A966" t="str">
            <v>0002416400102-P04</v>
          </cell>
          <cell r="B966" t="str">
            <v>04</v>
          </cell>
          <cell r="C966" t="str">
            <v>8273</v>
          </cell>
          <cell r="D966" t="str">
            <v>0002416400102</v>
          </cell>
          <cell r="E966" t="str">
            <v>101647</v>
          </cell>
          <cell r="F966" t="str">
            <v>00102C</v>
          </cell>
          <cell r="G966" t="str">
            <v>B00102C</v>
          </cell>
          <cell r="H966" t="str">
            <v>500619</v>
          </cell>
          <cell r="I966">
            <v>1</v>
          </cell>
          <cell r="J966">
            <v>9.4999999999999998E-3</v>
          </cell>
        </row>
        <row r="967">
          <cell r="A967" t="str">
            <v>0002416400102-P05</v>
          </cell>
          <cell r="B967" t="str">
            <v>05</v>
          </cell>
          <cell r="C967" t="str">
            <v>8273</v>
          </cell>
          <cell r="D967" t="str">
            <v>0002416400102</v>
          </cell>
          <cell r="E967" t="str">
            <v>101647</v>
          </cell>
          <cell r="F967" t="str">
            <v>00102C</v>
          </cell>
          <cell r="G967" t="str">
            <v>B00102C</v>
          </cell>
          <cell r="H967" t="str">
            <v>500671</v>
          </cell>
          <cell r="I967">
            <v>1</v>
          </cell>
          <cell r="J967">
            <v>8</v>
          </cell>
        </row>
        <row r="968">
          <cell r="A968" t="str">
            <v>0002416400102-P06</v>
          </cell>
          <cell r="B968" t="str">
            <v>06</v>
          </cell>
          <cell r="C968" t="str">
            <v>8273</v>
          </cell>
          <cell r="D968" t="str">
            <v>0002416400102</v>
          </cell>
          <cell r="E968" t="str">
            <v>101647</v>
          </cell>
          <cell r="F968" t="str">
            <v>00102C</v>
          </cell>
          <cell r="G968" t="str">
            <v>B00102C</v>
          </cell>
          <cell r="H968" t="str">
            <v>500683</v>
          </cell>
          <cell r="I968">
            <v>1</v>
          </cell>
          <cell r="J968">
            <v>1</v>
          </cell>
        </row>
        <row r="969">
          <cell r="A969" t="str">
            <v>0002416400102-P07</v>
          </cell>
          <cell r="B969" t="str">
            <v>07</v>
          </cell>
          <cell r="C969" t="str">
            <v>8273</v>
          </cell>
          <cell r="D969" t="str">
            <v>0002416400102</v>
          </cell>
          <cell r="E969" t="str">
            <v>101647</v>
          </cell>
          <cell r="F969" t="str">
            <v>00102C</v>
          </cell>
          <cell r="G969" t="str">
            <v>B00102C</v>
          </cell>
          <cell r="H969" t="str">
            <v>503686</v>
          </cell>
          <cell r="I969">
            <v>1</v>
          </cell>
          <cell r="J969">
            <v>1.1999999999999999E-3</v>
          </cell>
        </row>
        <row r="970">
          <cell r="A970" t="str">
            <v>0002416400102-P08</v>
          </cell>
          <cell r="B970" t="str">
            <v>08</v>
          </cell>
          <cell r="C970" t="str">
            <v>8273</v>
          </cell>
          <cell r="D970" t="str">
            <v>0002416400102</v>
          </cell>
          <cell r="E970" t="str">
            <v>101647</v>
          </cell>
          <cell r="F970" t="str">
            <v>00102C</v>
          </cell>
          <cell r="G970" t="str">
            <v>B00102C</v>
          </cell>
          <cell r="H970" t="str">
            <v>507543</v>
          </cell>
          <cell r="I970">
            <v>1</v>
          </cell>
          <cell r="J970">
            <v>8</v>
          </cell>
        </row>
        <row r="971">
          <cell r="A971" t="str">
            <v>0002416400102-P09</v>
          </cell>
          <cell r="B971" t="str">
            <v>09</v>
          </cell>
          <cell r="C971" t="str">
            <v>8273</v>
          </cell>
          <cell r="D971" t="str">
            <v>0002416400102</v>
          </cell>
          <cell r="E971" t="str">
            <v>101647</v>
          </cell>
          <cell r="F971" t="str">
            <v>00102C</v>
          </cell>
          <cell r="G971" t="str">
            <v>B00102C</v>
          </cell>
          <cell r="H971" t="str">
            <v>508570</v>
          </cell>
          <cell r="I971">
            <v>1</v>
          </cell>
          <cell r="J971">
            <v>8</v>
          </cell>
        </row>
        <row r="972">
          <cell r="A972" t="str">
            <v>0002416400102-P10</v>
          </cell>
          <cell r="B972" t="str">
            <v>10</v>
          </cell>
          <cell r="C972" t="str">
            <v>8273</v>
          </cell>
          <cell r="D972" t="str">
            <v>0002416400102</v>
          </cell>
          <cell r="E972" t="str">
            <v>101647</v>
          </cell>
          <cell r="F972" t="str">
            <v>00102C</v>
          </cell>
          <cell r="G972" t="str">
            <v>B00102C</v>
          </cell>
          <cell r="H972" t="str">
            <v>510759</v>
          </cell>
          <cell r="I972">
            <v>1</v>
          </cell>
          <cell r="J972">
            <v>5.8999999999999999E-3</v>
          </cell>
        </row>
        <row r="973">
          <cell r="A973" t="str">
            <v>0004900002728-P01</v>
          </cell>
          <cell r="B973" t="str">
            <v>01</v>
          </cell>
          <cell r="C973" t="str">
            <v>8273</v>
          </cell>
          <cell r="D973" t="str">
            <v>0004900002728</v>
          </cell>
          <cell r="E973" t="str">
            <v>101647</v>
          </cell>
          <cell r="F973" t="str">
            <v>02728B</v>
          </cell>
          <cell r="G973" t="str">
            <v>B02728B</v>
          </cell>
          <cell r="H973" t="str">
            <v>300328</v>
          </cell>
          <cell r="I973">
            <v>1</v>
          </cell>
          <cell r="J973">
            <v>0.5827</v>
          </cell>
        </row>
        <row r="974">
          <cell r="A974" t="str">
            <v>0004900002728-P02</v>
          </cell>
          <cell r="B974" t="str">
            <v>02</v>
          </cell>
          <cell r="C974" t="str">
            <v>8273</v>
          </cell>
          <cell r="D974" t="str">
            <v>0004900002728</v>
          </cell>
          <cell r="E974" t="str">
            <v>101647</v>
          </cell>
          <cell r="F974" t="str">
            <v>02728B</v>
          </cell>
          <cell r="G974" t="str">
            <v>B02728B</v>
          </cell>
          <cell r="H974" t="str">
            <v>500470</v>
          </cell>
          <cell r="I974">
            <v>1</v>
          </cell>
          <cell r="J974">
            <v>8</v>
          </cell>
        </row>
        <row r="975">
          <cell r="A975" t="str">
            <v>0004900002728-P03</v>
          </cell>
          <cell r="B975" t="str">
            <v>03</v>
          </cell>
          <cell r="C975" t="str">
            <v>8273</v>
          </cell>
          <cell r="D975" t="str">
            <v>0004900002728</v>
          </cell>
          <cell r="E975" t="str">
            <v>101647</v>
          </cell>
          <cell r="F975" t="str">
            <v>02728B</v>
          </cell>
          <cell r="G975" t="str">
            <v>B02728B</v>
          </cell>
          <cell r="H975" t="str">
            <v>500576</v>
          </cell>
          <cell r="I975">
            <v>1</v>
          </cell>
          <cell r="J975">
            <v>8</v>
          </cell>
        </row>
        <row r="976">
          <cell r="A976" t="str">
            <v>0004900002728-P04</v>
          </cell>
          <cell r="B976" t="str">
            <v>04</v>
          </cell>
          <cell r="C976" t="str">
            <v>8273</v>
          </cell>
          <cell r="D976" t="str">
            <v>0004900002728</v>
          </cell>
          <cell r="E976" t="str">
            <v>101647</v>
          </cell>
          <cell r="F976" t="str">
            <v>02728B</v>
          </cell>
          <cell r="G976" t="str">
            <v>B02728B</v>
          </cell>
          <cell r="H976" t="str">
            <v>500619</v>
          </cell>
          <cell r="I976">
            <v>1</v>
          </cell>
          <cell r="J976">
            <v>9.4999999999999998E-3</v>
          </cell>
        </row>
        <row r="977">
          <cell r="A977" t="str">
            <v>0004900002728-P05</v>
          </cell>
          <cell r="B977" t="str">
            <v>05</v>
          </cell>
          <cell r="C977" t="str">
            <v>8273</v>
          </cell>
          <cell r="D977" t="str">
            <v>0004900002728</v>
          </cell>
          <cell r="E977" t="str">
            <v>101647</v>
          </cell>
          <cell r="F977" t="str">
            <v>02728B</v>
          </cell>
          <cell r="G977" t="str">
            <v>B02728B</v>
          </cell>
          <cell r="H977" t="str">
            <v>500671</v>
          </cell>
          <cell r="I977">
            <v>1</v>
          </cell>
          <cell r="J977">
            <v>8</v>
          </cell>
        </row>
        <row r="978">
          <cell r="A978" t="str">
            <v>0004900002728-P06</v>
          </cell>
          <cell r="B978" t="str">
            <v>06</v>
          </cell>
          <cell r="C978" t="str">
            <v>8273</v>
          </cell>
          <cell r="D978" t="str">
            <v>0004900002728</v>
          </cell>
          <cell r="E978" t="str">
            <v>101647</v>
          </cell>
          <cell r="F978" t="str">
            <v>02728B</v>
          </cell>
          <cell r="G978" t="str">
            <v>B02728B</v>
          </cell>
          <cell r="H978" t="str">
            <v>500683</v>
          </cell>
          <cell r="I978">
            <v>1</v>
          </cell>
          <cell r="J978">
            <v>1</v>
          </cell>
        </row>
        <row r="979">
          <cell r="A979" t="str">
            <v>0004900002728-P07</v>
          </cell>
          <cell r="B979" t="str">
            <v>07</v>
          </cell>
          <cell r="C979" t="str">
            <v>8273</v>
          </cell>
          <cell r="D979" t="str">
            <v>0004900002728</v>
          </cell>
          <cell r="E979" t="str">
            <v>101647</v>
          </cell>
          <cell r="F979" t="str">
            <v>02728B</v>
          </cell>
          <cell r="G979" t="str">
            <v>B02728B</v>
          </cell>
          <cell r="H979" t="str">
            <v>503686</v>
          </cell>
          <cell r="I979">
            <v>1</v>
          </cell>
          <cell r="J979">
            <v>1.1999999999999999E-3</v>
          </cell>
        </row>
        <row r="980">
          <cell r="A980" t="str">
            <v>0004900002728-P08</v>
          </cell>
          <cell r="B980" t="str">
            <v>08</v>
          </cell>
          <cell r="C980" t="str">
            <v>8273</v>
          </cell>
          <cell r="D980" t="str">
            <v>0004900002728</v>
          </cell>
          <cell r="E980" t="str">
            <v>101647</v>
          </cell>
          <cell r="F980" t="str">
            <v>02728B</v>
          </cell>
          <cell r="G980" t="str">
            <v>B02728B</v>
          </cell>
          <cell r="H980" t="str">
            <v>507543</v>
          </cell>
          <cell r="I980">
            <v>1</v>
          </cell>
          <cell r="J980">
            <v>8</v>
          </cell>
        </row>
        <row r="981">
          <cell r="A981" t="str">
            <v>0004900002728-P09</v>
          </cell>
          <cell r="B981" t="str">
            <v>09</v>
          </cell>
          <cell r="C981" t="str">
            <v>8273</v>
          </cell>
          <cell r="D981" t="str">
            <v>0004900002728</v>
          </cell>
          <cell r="E981" t="str">
            <v>101647</v>
          </cell>
          <cell r="F981" t="str">
            <v>02728B</v>
          </cell>
          <cell r="G981" t="str">
            <v>B02728B</v>
          </cell>
          <cell r="H981" t="str">
            <v>508393</v>
          </cell>
          <cell r="I981">
            <v>1</v>
          </cell>
          <cell r="J981">
            <v>8</v>
          </cell>
        </row>
        <row r="982">
          <cell r="A982" t="str">
            <v>0004900002728-P10</v>
          </cell>
          <cell r="B982" t="str">
            <v>10</v>
          </cell>
          <cell r="C982" t="str">
            <v>8273</v>
          </cell>
          <cell r="D982" t="str">
            <v>0004900002728</v>
          </cell>
          <cell r="E982" t="str">
            <v>101647</v>
          </cell>
          <cell r="F982" t="str">
            <v>02728B</v>
          </cell>
          <cell r="G982" t="str">
            <v>B02728B</v>
          </cell>
          <cell r="H982" t="str">
            <v>510759</v>
          </cell>
          <cell r="I982">
            <v>1</v>
          </cell>
          <cell r="J982">
            <v>5.8999999999999999E-3</v>
          </cell>
        </row>
        <row r="983">
          <cell r="A983" t="str">
            <v>0002113024547-P01</v>
          </cell>
          <cell r="B983" t="str">
            <v>01</v>
          </cell>
          <cell r="C983" t="str">
            <v>8273</v>
          </cell>
          <cell r="D983" t="str">
            <v>0002113024547</v>
          </cell>
          <cell r="E983" t="str">
            <v>101676</v>
          </cell>
          <cell r="F983" t="str">
            <v>24547A</v>
          </cell>
          <cell r="G983" t="str">
            <v>B24547A</v>
          </cell>
          <cell r="H983" t="str">
            <v>300328</v>
          </cell>
          <cell r="I983">
            <v>1</v>
          </cell>
          <cell r="J983">
            <v>0.41039999999999999</v>
          </cell>
        </row>
        <row r="984">
          <cell r="A984" t="str">
            <v>0002113024547-P02</v>
          </cell>
          <cell r="B984" t="str">
            <v>02</v>
          </cell>
          <cell r="C984" t="str">
            <v>8273</v>
          </cell>
          <cell r="D984" t="str">
            <v>0002113024547</v>
          </cell>
          <cell r="E984" t="str">
            <v>101676</v>
          </cell>
          <cell r="F984" t="str">
            <v>24547A</v>
          </cell>
          <cell r="G984" t="str">
            <v>B24547A</v>
          </cell>
          <cell r="H984" t="str">
            <v>500619</v>
          </cell>
          <cell r="I984">
            <v>1</v>
          </cell>
          <cell r="J984">
            <v>4.3E-3</v>
          </cell>
        </row>
        <row r="985">
          <cell r="A985" t="str">
            <v>0002113024547-P03</v>
          </cell>
          <cell r="B985" t="str">
            <v>03</v>
          </cell>
          <cell r="C985" t="str">
            <v>8273</v>
          </cell>
          <cell r="D985" t="str">
            <v>0002113024547</v>
          </cell>
          <cell r="E985" t="str">
            <v>101676</v>
          </cell>
          <cell r="F985" t="str">
            <v>24547A</v>
          </cell>
          <cell r="G985" t="str">
            <v>B24547A</v>
          </cell>
          <cell r="H985" t="str">
            <v>500658</v>
          </cell>
          <cell r="I985">
            <v>1</v>
          </cell>
          <cell r="J985">
            <v>4</v>
          </cell>
        </row>
        <row r="986">
          <cell r="A986" t="str">
            <v>0002113024547-P04</v>
          </cell>
          <cell r="B986" t="str">
            <v>04</v>
          </cell>
          <cell r="C986" t="str">
            <v>8273</v>
          </cell>
          <cell r="D986" t="str">
            <v>0002113024547</v>
          </cell>
          <cell r="E986" t="str">
            <v>101676</v>
          </cell>
          <cell r="F986" t="str">
            <v>24547A</v>
          </cell>
          <cell r="G986" t="str">
            <v>B24547A</v>
          </cell>
          <cell r="H986" t="str">
            <v>508761</v>
          </cell>
          <cell r="I986">
            <v>1</v>
          </cell>
          <cell r="J986">
            <v>24</v>
          </cell>
        </row>
        <row r="987">
          <cell r="A987" t="str">
            <v>0002113024547-P05</v>
          </cell>
          <cell r="B987" t="str">
            <v>05</v>
          </cell>
          <cell r="C987" t="str">
            <v>8273</v>
          </cell>
          <cell r="D987" t="str">
            <v>0002113024547</v>
          </cell>
          <cell r="E987" t="str">
            <v>101676</v>
          </cell>
          <cell r="F987" t="str">
            <v>24547A</v>
          </cell>
          <cell r="G987" t="str">
            <v>B24547A</v>
          </cell>
          <cell r="H987" t="str">
            <v>509927</v>
          </cell>
          <cell r="I987">
            <v>1</v>
          </cell>
          <cell r="J987">
            <v>1</v>
          </cell>
        </row>
        <row r="988">
          <cell r="A988" t="str">
            <v>0002113024547-P06</v>
          </cell>
          <cell r="B988" t="str">
            <v>06</v>
          </cell>
          <cell r="C988" t="str">
            <v>8273</v>
          </cell>
          <cell r="D988" t="str">
            <v>0002113024547</v>
          </cell>
          <cell r="E988" t="str">
            <v>101676</v>
          </cell>
          <cell r="F988" t="str">
            <v>24547A</v>
          </cell>
          <cell r="G988" t="str">
            <v>B24547A</v>
          </cell>
          <cell r="H988" t="str">
            <v>509960</v>
          </cell>
          <cell r="I988">
            <v>1</v>
          </cell>
          <cell r="J988">
            <v>24</v>
          </cell>
        </row>
        <row r="989">
          <cell r="A989" t="str">
            <v>0002113024547-P07</v>
          </cell>
          <cell r="B989" t="str">
            <v>07</v>
          </cell>
          <cell r="C989" t="str">
            <v>8273</v>
          </cell>
          <cell r="D989" t="str">
            <v>0002113024547</v>
          </cell>
          <cell r="E989" t="str">
            <v>101676</v>
          </cell>
          <cell r="F989" t="str">
            <v>24547A</v>
          </cell>
          <cell r="G989" t="str">
            <v>B24547A</v>
          </cell>
          <cell r="H989" t="str">
            <v>510759</v>
          </cell>
          <cell r="I989">
            <v>1</v>
          </cell>
          <cell r="J989">
            <v>2.5000000000000001E-3</v>
          </cell>
        </row>
        <row r="990">
          <cell r="A990" t="str">
            <v>0002113024526-P01</v>
          </cell>
          <cell r="B990" t="str">
            <v>01</v>
          </cell>
          <cell r="C990" t="str">
            <v>8273</v>
          </cell>
          <cell r="D990" t="str">
            <v>0002113024526</v>
          </cell>
          <cell r="E990" t="str">
            <v>101700</v>
          </cell>
          <cell r="F990" t="str">
            <v>24526A</v>
          </cell>
          <cell r="G990" t="str">
            <v>B24526A</v>
          </cell>
          <cell r="H990" t="str">
            <v>300328</v>
          </cell>
          <cell r="I990">
            <v>1</v>
          </cell>
          <cell r="J990">
            <v>0.41039999999999999</v>
          </cell>
        </row>
        <row r="991">
          <cell r="A991" t="str">
            <v>0002113024526-P02</v>
          </cell>
          <cell r="B991" t="str">
            <v>02</v>
          </cell>
          <cell r="C991" t="str">
            <v>8273</v>
          </cell>
          <cell r="D991" t="str">
            <v>0002113024526</v>
          </cell>
          <cell r="E991" t="str">
            <v>101700</v>
          </cell>
          <cell r="F991" t="str">
            <v>24526A</v>
          </cell>
          <cell r="G991" t="str">
            <v>B24526A</v>
          </cell>
          <cell r="H991" t="str">
            <v>500619</v>
          </cell>
          <cell r="I991">
            <v>1</v>
          </cell>
          <cell r="J991">
            <v>4.3E-3</v>
          </cell>
        </row>
        <row r="992">
          <cell r="A992" t="str">
            <v>0002113024526-P03</v>
          </cell>
          <cell r="B992" t="str">
            <v>03</v>
          </cell>
          <cell r="C992" t="str">
            <v>8273</v>
          </cell>
          <cell r="D992" t="str">
            <v>0002113024526</v>
          </cell>
          <cell r="E992" t="str">
            <v>101700</v>
          </cell>
          <cell r="F992" t="str">
            <v>24526A</v>
          </cell>
          <cell r="G992" t="str">
            <v>B24526A</v>
          </cell>
          <cell r="H992" t="str">
            <v>500658</v>
          </cell>
          <cell r="I992">
            <v>1</v>
          </cell>
          <cell r="J992">
            <v>4</v>
          </cell>
        </row>
        <row r="993">
          <cell r="A993" t="str">
            <v>0002113024526-P04</v>
          </cell>
          <cell r="B993" t="str">
            <v>04</v>
          </cell>
          <cell r="C993" t="str">
            <v>8273</v>
          </cell>
          <cell r="D993" t="str">
            <v>0002113024526</v>
          </cell>
          <cell r="E993" t="str">
            <v>101700</v>
          </cell>
          <cell r="F993" t="str">
            <v>24526A</v>
          </cell>
          <cell r="G993" t="str">
            <v>B24526A</v>
          </cell>
          <cell r="H993" t="str">
            <v>508761</v>
          </cell>
          <cell r="I993">
            <v>1</v>
          </cell>
          <cell r="J993">
            <v>24</v>
          </cell>
        </row>
        <row r="994">
          <cell r="A994" t="str">
            <v>0002113024526-P05</v>
          </cell>
          <cell r="B994" t="str">
            <v>05</v>
          </cell>
          <cell r="C994" t="str">
            <v>8273</v>
          </cell>
          <cell r="D994" t="str">
            <v>0002113024526</v>
          </cell>
          <cell r="E994" t="str">
            <v>101700</v>
          </cell>
          <cell r="F994" t="str">
            <v>24526A</v>
          </cell>
          <cell r="G994" t="str">
            <v>B24526A</v>
          </cell>
          <cell r="H994" t="str">
            <v>509927</v>
          </cell>
          <cell r="I994">
            <v>1</v>
          </cell>
          <cell r="J994">
            <v>1</v>
          </cell>
        </row>
        <row r="995">
          <cell r="A995" t="str">
            <v>0002113024526-P06</v>
          </cell>
          <cell r="B995" t="str">
            <v>06</v>
          </cell>
          <cell r="C995" t="str">
            <v>8273</v>
          </cell>
          <cell r="D995" t="str">
            <v>0002113024526</v>
          </cell>
          <cell r="E995" t="str">
            <v>101700</v>
          </cell>
          <cell r="F995" t="str">
            <v>24526A</v>
          </cell>
          <cell r="G995" t="str">
            <v>B24526A</v>
          </cell>
          <cell r="H995" t="str">
            <v>509943</v>
          </cell>
          <cell r="I995">
            <v>1</v>
          </cell>
          <cell r="J995">
            <v>24</v>
          </cell>
        </row>
        <row r="996">
          <cell r="A996" t="str">
            <v>0002113024526-P07</v>
          </cell>
          <cell r="B996" t="str">
            <v>07</v>
          </cell>
          <cell r="C996" t="str">
            <v>8273</v>
          </cell>
          <cell r="D996" t="str">
            <v>0002113024526</v>
          </cell>
          <cell r="E996" t="str">
            <v>101700</v>
          </cell>
          <cell r="F996" t="str">
            <v>24526A</v>
          </cell>
          <cell r="G996" t="str">
            <v>B24526A</v>
          </cell>
          <cell r="H996" t="str">
            <v>510759</v>
          </cell>
          <cell r="I996">
            <v>1</v>
          </cell>
          <cell r="J996">
            <v>2.5000000000000001E-3</v>
          </cell>
        </row>
        <row r="997">
          <cell r="A997" t="str">
            <v>0007675036002-P01</v>
          </cell>
          <cell r="B997" t="str">
            <v>01</v>
          </cell>
          <cell r="C997" t="str">
            <v>8273</v>
          </cell>
          <cell r="D997" t="str">
            <v>0007675036002</v>
          </cell>
          <cell r="E997" t="str">
            <v>101700</v>
          </cell>
          <cell r="F997" t="str">
            <v>36002A</v>
          </cell>
          <cell r="G997" t="str">
            <v>B36002A</v>
          </cell>
          <cell r="H997" t="str">
            <v>504132</v>
          </cell>
          <cell r="I997">
            <v>1</v>
          </cell>
          <cell r="J997">
            <v>0</v>
          </cell>
        </row>
        <row r="998">
          <cell r="A998" t="str">
            <v>0004138042756-P01</v>
          </cell>
          <cell r="B998" t="str">
            <v>01</v>
          </cell>
          <cell r="C998" t="str">
            <v>8273</v>
          </cell>
          <cell r="D998" t="str">
            <v>0004138042756</v>
          </cell>
          <cell r="E998" t="str">
            <v>101700</v>
          </cell>
          <cell r="F998" t="str">
            <v>42756A</v>
          </cell>
          <cell r="G998" t="str">
            <v>B42756A</v>
          </cell>
          <cell r="H998" t="str">
            <v>300328</v>
          </cell>
          <cell r="I998">
            <v>1</v>
          </cell>
          <cell r="J998">
            <v>0.5827</v>
          </cell>
        </row>
        <row r="999">
          <cell r="A999" t="str">
            <v>0004138042756-P02</v>
          </cell>
          <cell r="B999" t="str">
            <v>02</v>
          </cell>
          <cell r="C999" t="str">
            <v>8273</v>
          </cell>
          <cell r="D999" t="str">
            <v>0004138042756</v>
          </cell>
          <cell r="E999" t="str">
            <v>101700</v>
          </cell>
          <cell r="F999" t="str">
            <v>42756A</v>
          </cell>
          <cell r="G999" t="str">
            <v>B42756A</v>
          </cell>
          <cell r="H999" t="str">
            <v>500577</v>
          </cell>
          <cell r="I999">
            <v>1</v>
          </cell>
          <cell r="J999">
            <v>6</v>
          </cell>
        </row>
        <row r="1000">
          <cell r="A1000" t="str">
            <v>0004138042756-P03</v>
          </cell>
          <cell r="B1000" t="str">
            <v>03</v>
          </cell>
          <cell r="C1000" t="str">
            <v>8273</v>
          </cell>
          <cell r="D1000" t="str">
            <v>0004138042756</v>
          </cell>
          <cell r="E1000" t="str">
            <v>101700</v>
          </cell>
          <cell r="F1000" t="str">
            <v>42756A</v>
          </cell>
          <cell r="G1000" t="str">
            <v>B42756A</v>
          </cell>
          <cell r="H1000" t="str">
            <v>500619</v>
          </cell>
          <cell r="I1000">
            <v>1</v>
          </cell>
          <cell r="J1000">
            <v>9.4999999999999998E-3</v>
          </cell>
        </row>
        <row r="1001">
          <cell r="A1001" t="str">
            <v>0004138042756-P04</v>
          </cell>
          <cell r="B1001" t="str">
            <v>04</v>
          </cell>
          <cell r="C1001" t="str">
            <v>8273</v>
          </cell>
          <cell r="D1001" t="str">
            <v>0004138042756</v>
          </cell>
          <cell r="E1001" t="str">
            <v>101700</v>
          </cell>
          <cell r="F1001" t="str">
            <v>42756A</v>
          </cell>
          <cell r="G1001" t="str">
            <v>B42756A</v>
          </cell>
          <cell r="H1001" t="str">
            <v>500635</v>
          </cell>
          <cell r="I1001">
            <v>1</v>
          </cell>
          <cell r="J1001">
            <v>1</v>
          </cell>
        </row>
        <row r="1002">
          <cell r="A1002" t="str">
            <v>0004138042756-P05</v>
          </cell>
          <cell r="B1002" t="str">
            <v>05</v>
          </cell>
          <cell r="C1002" t="str">
            <v>8273</v>
          </cell>
          <cell r="D1002" t="str">
            <v>0004138042756</v>
          </cell>
          <cell r="E1002" t="str">
            <v>101700</v>
          </cell>
          <cell r="F1002" t="str">
            <v>42756A</v>
          </cell>
          <cell r="G1002" t="str">
            <v>B42756A</v>
          </cell>
          <cell r="H1002" t="str">
            <v>500684</v>
          </cell>
          <cell r="I1002">
            <v>1</v>
          </cell>
          <cell r="J1002">
            <v>6</v>
          </cell>
        </row>
        <row r="1003">
          <cell r="A1003" t="str">
            <v>0004138042756-P06</v>
          </cell>
          <cell r="B1003" t="str">
            <v>06</v>
          </cell>
          <cell r="C1003" t="str">
            <v>8273</v>
          </cell>
          <cell r="D1003" t="str">
            <v>0004138042756</v>
          </cell>
          <cell r="E1003" t="str">
            <v>101700</v>
          </cell>
          <cell r="F1003" t="str">
            <v>42756A</v>
          </cell>
          <cell r="G1003" t="str">
            <v>B42756A</v>
          </cell>
          <cell r="H1003" t="str">
            <v>501183</v>
          </cell>
          <cell r="I1003">
            <v>1</v>
          </cell>
          <cell r="J1003">
            <v>6</v>
          </cell>
        </row>
        <row r="1004">
          <cell r="A1004" t="str">
            <v>0004138042756-P07</v>
          </cell>
          <cell r="B1004" t="str">
            <v>07</v>
          </cell>
          <cell r="C1004" t="str">
            <v>8273</v>
          </cell>
          <cell r="D1004" t="str">
            <v>0004138042756</v>
          </cell>
          <cell r="E1004" t="str">
            <v>101700</v>
          </cell>
          <cell r="F1004" t="str">
            <v>42756A</v>
          </cell>
          <cell r="G1004" t="str">
            <v>B42756A</v>
          </cell>
          <cell r="H1004" t="str">
            <v>502009</v>
          </cell>
          <cell r="I1004">
            <v>1</v>
          </cell>
          <cell r="J1004">
            <v>6</v>
          </cell>
        </row>
        <row r="1005">
          <cell r="A1005" t="str">
            <v>0004138042756-P08</v>
          </cell>
          <cell r="B1005" t="str">
            <v>08</v>
          </cell>
          <cell r="C1005" t="str">
            <v>8273</v>
          </cell>
          <cell r="D1005" t="str">
            <v>0004138042756</v>
          </cell>
          <cell r="E1005" t="str">
            <v>101700</v>
          </cell>
          <cell r="F1005" t="str">
            <v>42756A</v>
          </cell>
          <cell r="G1005" t="str">
            <v>B42756A</v>
          </cell>
          <cell r="H1005" t="str">
            <v>503686</v>
          </cell>
          <cell r="I1005">
            <v>1</v>
          </cell>
          <cell r="J1005">
            <v>1.1999999999999999E-3</v>
          </cell>
        </row>
        <row r="1006">
          <cell r="A1006" t="str">
            <v>0004138042756-P09</v>
          </cell>
          <cell r="B1006" t="str">
            <v>09</v>
          </cell>
          <cell r="C1006" t="str">
            <v>8273</v>
          </cell>
          <cell r="D1006" t="str">
            <v>0004138042756</v>
          </cell>
          <cell r="E1006" t="str">
            <v>101700</v>
          </cell>
          <cell r="F1006" t="str">
            <v>42756A</v>
          </cell>
          <cell r="G1006" t="str">
            <v>B42756A</v>
          </cell>
          <cell r="H1006" t="str">
            <v>507543</v>
          </cell>
          <cell r="I1006">
            <v>1</v>
          </cell>
          <cell r="J1006">
            <v>6</v>
          </cell>
        </row>
        <row r="1007">
          <cell r="A1007" t="str">
            <v>0004138042756-P10</v>
          </cell>
          <cell r="B1007" t="str">
            <v>10</v>
          </cell>
          <cell r="C1007" t="str">
            <v>8273</v>
          </cell>
          <cell r="D1007" t="str">
            <v>0004138042756</v>
          </cell>
          <cell r="E1007" t="str">
            <v>101700</v>
          </cell>
          <cell r="F1007" t="str">
            <v>42756A</v>
          </cell>
          <cell r="G1007" t="str">
            <v>B42756A</v>
          </cell>
          <cell r="H1007" t="str">
            <v>510759</v>
          </cell>
          <cell r="I1007">
            <v>1</v>
          </cell>
          <cell r="J1007">
            <v>5.8999999999999999E-3</v>
          </cell>
        </row>
        <row r="1008">
          <cell r="A1008" t="str">
            <v>0004138042804-P01</v>
          </cell>
          <cell r="B1008" t="str">
            <v>01</v>
          </cell>
          <cell r="C1008" t="str">
            <v>8273</v>
          </cell>
          <cell r="D1008" t="str">
            <v>0004138042804</v>
          </cell>
          <cell r="E1008" t="str">
            <v>101700</v>
          </cell>
          <cell r="F1008" t="str">
            <v>42804A</v>
          </cell>
          <cell r="G1008" t="str">
            <v>B42804A</v>
          </cell>
          <cell r="H1008" t="str">
            <v>300328</v>
          </cell>
          <cell r="I1008">
            <v>1</v>
          </cell>
          <cell r="J1008">
            <v>0.41039999999999999</v>
          </cell>
        </row>
        <row r="1009">
          <cell r="A1009" t="str">
            <v>0004138042804-P02</v>
          </cell>
          <cell r="B1009" t="str">
            <v>02</v>
          </cell>
          <cell r="C1009" t="str">
            <v>8273</v>
          </cell>
          <cell r="D1009" t="str">
            <v>0004138042804</v>
          </cell>
          <cell r="E1009" t="str">
            <v>101700</v>
          </cell>
          <cell r="F1009" t="str">
            <v>42804A</v>
          </cell>
          <cell r="G1009" t="str">
            <v>B42804A</v>
          </cell>
          <cell r="H1009" t="str">
            <v>500462</v>
          </cell>
          <cell r="I1009">
            <v>1</v>
          </cell>
          <cell r="J1009">
            <v>4.8000000000000001E-2</v>
          </cell>
        </row>
        <row r="1010">
          <cell r="A1010" t="str">
            <v>0004138042804-P03</v>
          </cell>
          <cell r="B1010" t="str">
            <v>03</v>
          </cell>
          <cell r="C1010" t="str">
            <v>8273</v>
          </cell>
          <cell r="D1010" t="str">
            <v>0004138042804</v>
          </cell>
          <cell r="E1010" t="str">
            <v>101700</v>
          </cell>
          <cell r="F1010" t="str">
            <v>42804A</v>
          </cell>
          <cell r="G1010" t="str">
            <v>B42804A</v>
          </cell>
          <cell r="H1010" t="str">
            <v>500619</v>
          </cell>
          <cell r="I1010">
            <v>1</v>
          </cell>
          <cell r="J1010">
            <v>4.3E-3</v>
          </cell>
        </row>
        <row r="1011">
          <cell r="A1011" t="str">
            <v>0004138042804-P04</v>
          </cell>
          <cell r="B1011" t="str">
            <v>04</v>
          </cell>
          <cell r="C1011" t="str">
            <v>8273</v>
          </cell>
          <cell r="D1011" t="str">
            <v>0004138042804</v>
          </cell>
          <cell r="E1011" t="str">
            <v>101700</v>
          </cell>
          <cell r="F1011" t="str">
            <v>42804A</v>
          </cell>
          <cell r="G1011" t="str">
            <v>B42804A</v>
          </cell>
          <cell r="H1011" t="str">
            <v>500658</v>
          </cell>
          <cell r="I1011">
            <v>1</v>
          </cell>
          <cell r="J1011">
            <v>4</v>
          </cell>
        </row>
        <row r="1012">
          <cell r="A1012" t="str">
            <v>0004138042804-P05</v>
          </cell>
          <cell r="B1012" t="str">
            <v>05</v>
          </cell>
          <cell r="C1012" t="str">
            <v>8273</v>
          </cell>
          <cell r="D1012" t="str">
            <v>0004138042804</v>
          </cell>
          <cell r="E1012" t="str">
            <v>101700</v>
          </cell>
          <cell r="F1012" t="str">
            <v>42804A</v>
          </cell>
          <cell r="G1012" t="str">
            <v>B42804A</v>
          </cell>
          <cell r="H1012" t="str">
            <v>500665</v>
          </cell>
          <cell r="I1012">
            <v>1</v>
          </cell>
          <cell r="J1012">
            <v>1</v>
          </cell>
        </row>
        <row r="1013">
          <cell r="A1013" t="str">
            <v>0004138042804-P06</v>
          </cell>
          <cell r="B1013" t="str">
            <v>06</v>
          </cell>
          <cell r="C1013" t="str">
            <v>8273</v>
          </cell>
          <cell r="D1013" t="str">
            <v>0004138042804</v>
          </cell>
          <cell r="E1013" t="str">
            <v>101700</v>
          </cell>
          <cell r="F1013" t="str">
            <v>42804A</v>
          </cell>
          <cell r="G1013" t="str">
            <v>B42804A</v>
          </cell>
          <cell r="H1013" t="str">
            <v>501992</v>
          </cell>
          <cell r="I1013">
            <v>1</v>
          </cell>
          <cell r="J1013">
            <v>24</v>
          </cell>
        </row>
        <row r="1014">
          <cell r="A1014" t="str">
            <v>0004138042804-P07</v>
          </cell>
          <cell r="B1014" t="str">
            <v>07</v>
          </cell>
          <cell r="C1014" t="str">
            <v>8273</v>
          </cell>
          <cell r="D1014" t="str">
            <v>0004138042804</v>
          </cell>
          <cell r="E1014" t="str">
            <v>101700</v>
          </cell>
          <cell r="F1014" t="str">
            <v>42804A</v>
          </cell>
          <cell r="G1014" t="str">
            <v>B42804A</v>
          </cell>
          <cell r="H1014" t="str">
            <v>508761</v>
          </cell>
          <cell r="I1014">
            <v>1</v>
          </cell>
          <cell r="J1014">
            <v>24</v>
          </cell>
        </row>
        <row r="1015">
          <cell r="A1015" t="str">
            <v>0004138042804-P08</v>
          </cell>
          <cell r="B1015" t="str">
            <v>08</v>
          </cell>
          <cell r="C1015" t="str">
            <v>8273</v>
          </cell>
          <cell r="D1015" t="str">
            <v>0004138042804</v>
          </cell>
          <cell r="E1015" t="str">
            <v>101700</v>
          </cell>
          <cell r="F1015" t="str">
            <v>42804A</v>
          </cell>
          <cell r="G1015" t="str">
            <v>B42804A</v>
          </cell>
          <cell r="H1015" t="str">
            <v>510759</v>
          </cell>
          <cell r="I1015">
            <v>1</v>
          </cell>
          <cell r="J1015">
            <v>2.5000000000000001E-3</v>
          </cell>
        </row>
        <row r="1016">
          <cell r="A1016" t="str">
            <v>0004138042805-P01</v>
          </cell>
          <cell r="B1016" t="str">
            <v>01</v>
          </cell>
          <cell r="C1016" t="str">
            <v>8273</v>
          </cell>
          <cell r="D1016" t="str">
            <v>0004138042805</v>
          </cell>
          <cell r="E1016" t="str">
            <v>101700</v>
          </cell>
          <cell r="F1016" t="str">
            <v>42805A</v>
          </cell>
          <cell r="G1016" t="str">
            <v>B42805A</v>
          </cell>
          <cell r="H1016" t="str">
            <v>300328</v>
          </cell>
          <cell r="I1016">
            <v>1</v>
          </cell>
          <cell r="J1016">
            <v>0.5827</v>
          </cell>
        </row>
        <row r="1017">
          <cell r="A1017" t="str">
            <v>0004138042805-P02</v>
          </cell>
          <cell r="B1017" t="str">
            <v>02</v>
          </cell>
          <cell r="C1017" t="str">
            <v>8273</v>
          </cell>
          <cell r="D1017" t="str">
            <v>0004138042805</v>
          </cell>
          <cell r="E1017" t="str">
            <v>101700</v>
          </cell>
          <cell r="F1017" t="str">
            <v>42805A</v>
          </cell>
          <cell r="G1017" t="str">
            <v>B42805A</v>
          </cell>
          <cell r="H1017" t="str">
            <v>500470</v>
          </cell>
          <cell r="I1017">
            <v>1</v>
          </cell>
          <cell r="J1017">
            <v>8</v>
          </cell>
        </row>
        <row r="1018">
          <cell r="A1018" t="str">
            <v>0004138042805-P03</v>
          </cell>
          <cell r="B1018" t="str">
            <v>03</v>
          </cell>
          <cell r="C1018" t="str">
            <v>8273</v>
          </cell>
          <cell r="D1018" t="str">
            <v>0004138042805</v>
          </cell>
          <cell r="E1018" t="str">
            <v>101700</v>
          </cell>
          <cell r="F1018" t="str">
            <v>42805A</v>
          </cell>
          <cell r="G1018" t="str">
            <v>B42805A</v>
          </cell>
          <cell r="H1018" t="str">
            <v>500576</v>
          </cell>
          <cell r="I1018">
            <v>1</v>
          </cell>
          <cell r="J1018">
            <v>8</v>
          </cell>
        </row>
        <row r="1019">
          <cell r="A1019" t="str">
            <v>0004138042805-P04</v>
          </cell>
          <cell r="B1019" t="str">
            <v>04</v>
          </cell>
          <cell r="C1019" t="str">
            <v>8273</v>
          </cell>
          <cell r="D1019" t="str">
            <v>0004138042805</v>
          </cell>
          <cell r="E1019" t="str">
            <v>101700</v>
          </cell>
          <cell r="F1019" t="str">
            <v>42805A</v>
          </cell>
          <cell r="G1019" t="str">
            <v>B42805A</v>
          </cell>
          <cell r="H1019" t="str">
            <v>500619</v>
          </cell>
          <cell r="I1019">
            <v>1</v>
          </cell>
          <cell r="J1019">
            <v>9.4999999999999998E-3</v>
          </cell>
        </row>
        <row r="1020">
          <cell r="A1020" t="str">
            <v>0004138042805-P05</v>
          </cell>
          <cell r="B1020" t="str">
            <v>05</v>
          </cell>
          <cell r="C1020" t="str">
            <v>8273</v>
          </cell>
          <cell r="D1020" t="str">
            <v>0004138042805</v>
          </cell>
          <cell r="E1020" t="str">
            <v>101700</v>
          </cell>
          <cell r="F1020" t="str">
            <v>42805A</v>
          </cell>
          <cell r="G1020" t="str">
            <v>B42805A</v>
          </cell>
          <cell r="H1020" t="str">
            <v>500671</v>
          </cell>
          <cell r="I1020">
            <v>1</v>
          </cell>
          <cell r="J1020">
            <v>8</v>
          </cell>
        </row>
        <row r="1021">
          <cell r="A1021" t="str">
            <v>0004138042805-P06</v>
          </cell>
          <cell r="B1021" t="str">
            <v>06</v>
          </cell>
          <cell r="C1021" t="str">
            <v>8273</v>
          </cell>
          <cell r="D1021" t="str">
            <v>0004138042805</v>
          </cell>
          <cell r="E1021" t="str">
            <v>101700</v>
          </cell>
          <cell r="F1021" t="str">
            <v>42805A</v>
          </cell>
          <cell r="G1021" t="str">
            <v>B42805A</v>
          </cell>
          <cell r="H1021" t="str">
            <v>500683</v>
          </cell>
          <cell r="I1021">
            <v>1</v>
          </cell>
          <cell r="J1021">
            <v>1</v>
          </cell>
        </row>
        <row r="1022">
          <cell r="A1022" t="str">
            <v>0004138042805-P07</v>
          </cell>
          <cell r="B1022" t="str">
            <v>07</v>
          </cell>
          <cell r="C1022" t="str">
            <v>8273</v>
          </cell>
          <cell r="D1022" t="str">
            <v>0004138042805</v>
          </cell>
          <cell r="E1022" t="str">
            <v>101700</v>
          </cell>
          <cell r="F1022" t="str">
            <v>42805A</v>
          </cell>
          <cell r="G1022" t="str">
            <v>B42805A</v>
          </cell>
          <cell r="H1022" t="str">
            <v>501997</v>
          </cell>
          <cell r="I1022">
            <v>1</v>
          </cell>
          <cell r="J1022">
            <v>8</v>
          </cell>
        </row>
        <row r="1023">
          <cell r="A1023" t="str">
            <v>0004138042805-P08</v>
          </cell>
          <cell r="B1023" t="str">
            <v>08</v>
          </cell>
          <cell r="C1023" t="str">
            <v>8273</v>
          </cell>
          <cell r="D1023" t="str">
            <v>0004138042805</v>
          </cell>
          <cell r="E1023" t="str">
            <v>101700</v>
          </cell>
          <cell r="F1023" t="str">
            <v>42805A</v>
          </cell>
          <cell r="G1023" t="str">
            <v>B42805A</v>
          </cell>
          <cell r="H1023" t="str">
            <v>503686</v>
          </cell>
          <cell r="I1023">
            <v>1</v>
          </cell>
          <cell r="J1023">
            <v>1.1999999999999999E-3</v>
          </cell>
        </row>
        <row r="1024">
          <cell r="A1024" t="str">
            <v>0004138042805-P09</v>
          </cell>
          <cell r="B1024" t="str">
            <v>09</v>
          </cell>
          <cell r="C1024" t="str">
            <v>8273</v>
          </cell>
          <cell r="D1024" t="str">
            <v>0004138042805</v>
          </cell>
          <cell r="E1024" t="str">
            <v>101700</v>
          </cell>
          <cell r="F1024" t="str">
            <v>42805A</v>
          </cell>
          <cell r="G1024" t="str">
            <v>B42805A</v>
          </cell>
          <cell r="H1024" t="str">
            <v>507543</v>
          </cell>
          <cell r="I1024">
            <v>1</v>
          </cell>
          <cell r="J1024">
            <v>8</v>
          </cell>
        </row>
        <row r="1025">
          <cell r="A1025" t="str">
            <v>0004138042805-P10</v>
          </cell>
          <cell r="B1025" t="str">
            <v>10</v>
          </cell>
          <cell r="C1025" t="str">
            <v>8273</v>
          </cell>
          <cell r="D1025" t="str">
            <v>0004138042805</v>
          </cell>
          <cell r="E1025" t="str">
            <v>101700</v>
          </cell>
          <cell r="F1025" t="str">
            <v>42805A</v>
          </cell>
          <cell r="G1025" t="str">
            <v>B42805A</v>
          </cell>
          <cell r="H1025" t="str">
            <v>510759</v>
          </cell>
          <cell r="I1025">
            <v>1</v>
          </cell>
          <cell r="J1025">
            <v>5.8999999999999999E-3</v>
          </cell>
        </row>
        <row r="1026">
          <cell r="A1026" t="str">
            <v>0004138042553-P01</v>
          </cell>
          <cell r="B1026" t="str">
            <v>01</v>
          </cell>
          <cell r="C1026" t="str">
            <v>8273</v>
          </cell>
          <cell r="D1026" t="str">
            <v>0004138042553</v>
          </cell>
          <cell r="E1026" t="str">
            <v>101766</v>
          </cell>
          <cell r="F1026" t="str">
            <v>42553A</v>
          </cell>
          <cell r="G1026" t="str">
            <v>B42553A</v>
          </cell>
          <cell r="H1026" t="str">
            <v>300328</v>
          </cell>
          <cell r="I1026">
            <v>1</v>
          </cell>
          <cell r="J1026">
            <v>0.31530000000000002</v>
          </cell>
        </row>
        <row r="1027">
          <cell r="A1027" t="str">
            <v>0004138042553-P02</v>
          </cell>
          <cell r="B1027" t="str">
            <v>02</v>
          </cell>
          <cell r="C1027" t="str">
            <v>8273</v>
          </cell>
          <cell r="D1027" t="str">
            <v>0004138042553</v>
          </cell>
          <cell r="E1027" t="str">
            <v>101766</v>
          </cell>
          <cell r="F1027" t="str">
            <v>42553A</v>
          </cell>
          <cell r="G1027" t="str">
            <v>B42553A</v>
          </cell>
          <cell r="H1027" t="str">
            <v>500462</v>
          </cell>
          <cell r="I1027">
            <v>1</v>
          </cell>
          <cell r="J1027">
            <v>4.8000000000000001E-2</v>
          </cell>
        </row>
        <row r="1028">
          <cell r="A1028" t="str">
            <v>0004138042553-P03</v>
          </cell>
          <cell r="B1028" t="str">
            <v>03</v>
          </cell>
          <cell r="C1028" t="str">
            <v>8273</v>
          </cell>
          <cell r="D1028" t="str">
            <v>0004138042553</v>
          </cell>
          <cell r="E1028" t="str">
            <v>101766</v>
          </cell>
          <cell r="F1028" t="str">
            <v>42553A</v>
          </cell>
          <cell r="G1028" t="str">
            <v>B42553A</v>
          </cell>
          <cell r="H1028" t="str">
            <v>500619</v>
          </cell>
          <cell r="I1028">
            <v>1</v>
          </cell>
          <cell r="J1028">
            <v>4.3E-3</v>
          </cell>
        </row>
        <row r="1029">
          <cell r="A1029" t="str">
            <v>0004138042553-P04</v>
          </cell>
          <cell r="B1029" t="str">
            <v>04</v>
          </cell>
          <cell r="C1029" t="str">
            <v>8273</v>
          </cell>
          <cell r="D1029" t="str">
            <v>0004138042553</v>
          </cell>
          <cell r="E1029" t="str">
            <v>101766</v>
          </cell>
          <cell r="F1029" t="str">
            <v>42553A</v>
          </cell>
          <cell r="G1029" t="str">
            <v>B42553A</v>
          </cell>
          <cell r="H1029" t="str">
            <v>500658</v>
          </cell>
          <cell r="I1029">
            <v>1</v>
          </cell>
          <cell r="J1029">
            <v>4</v>
          </cell>
        </row>
        <row r="1030">
          <cell r="A1030" t="str">
            <v>0004138042553-P05</v>
          </cell>
          <cell r="B1030" t="str">
            <v>05</v>
          </cell>
          <cell r="C1030" t="str">
            <v>8273</v>
          </cell>
          <cell r="D1030" t="str">
            <v>0004138042553</v>
          </cell>
          <cell r="E1030" t="str">
            <v>101766</v>
          </cell>
          <cell r="F1030" t="str">
            <v>42553A</v>
          </cell>
          <cell r="G1030" t="str">
            <v>B42553A</v>
          </cell>
          <cell r="H1030" t="str">
            <v>500665</v>
          </cell>
          <cell r="I1030">
            <v>1</v>
          </cell>
          <cell r="J1030">
            <v>1</v>
          </cell>
        </row>
        <row r="1031">
          <cell r="A1031" t="str">
            <v>0004138042553-P06</v>
          </cell>
          <cell r="B1031" t="str">
            <v>06</v>
          </cell>
          <cell r="C1031" t="str">
            <v>8273</v>
          </cell>
          <cell r="D1031" t="str">
            <v>0004138042553</v>
          </cell>
          <cell r="E1031" t="str">
            <v>101766</v>
          </cell>
          <cell r="F1031" t="str">
            <v>42553A</v>
          </cell>
          <cell r="G1031" t="str">
            <v>B42553A</v>
          </cell>
          <cell r="H1031" t="str">
            <v>503335</v>
          </cell>
          <cell r="I1031">
            <v>1</v>
          </cell>
          <cell r="J1031">
            <v>24</v>
          </cell>
        </row>
        <row r="1032">
          <cell r="A1032" t="str">
            <v>0004138042553-P07</v>
          </cell>
          <cell r="B1032" t="str">
            <v>07</v>
          </cell>
          <cell r="C1032" t="str">
            <v>8273</v>
          </cell>
          <cell r="D1032" t="str">
            <v>0004138042553</v>
          </cell>
          <cell r="E1032" t="str">
            <v>101766</v>
          </cell>
          <cell r="F1032" t="str">
            <v>42553A</v>
          </cell>
          <cell r="G1032" t="str">
            <v>B42553A</v>
          </cell>
          <cell r="H1032" t="str">
            <v>508761</v>
          </cell>
          <cell r="I1032">
            <v>1</v>
          </cell>
          <cell r="J1032">
            <v>24</v>
          </cell>
        </row>
        <row r="1033">
          <cell r="A1033" t="str">
            <v>0004138042553-P08</v>
          </cell>
          <cell r="B1033" t="str">
            <v>08</v>
          </cell>
          <cell r="C1033" t="str">
            <v>8273</v>
          </cell>
          <cell r="D1033" t="str">
            <v>0004138042553</v>
          </cell>
          <cell r="E1033" t="str">
            <v>101766</v>
          </cell>
          <cell r="F1033" t="str">
            <v>42553A</v>
          </cell>
          <cell r="G1033" t="str">
            <v>B42553A</v>
          </cell>
          <cell r="H1033" t="str">
            <v>510759</v>
          </cell>
          <cell r="I1033">
            <v>1</v>
          </cell>
          <cell r="J1033">
            <v>2.5000000000000001E-3</v>
          </cell>
        </row>
        <row r="1034">
          <cell r="A1034" t="str">
            <v>0004138042552-P01</v>
          </cell>
          <cell r="B1034" t="str">
            <v>01</v>
          </cell>
          <cell r="C1034" t="str">
            <v>8273</v>
          </cell>
          <cell r="D1034" t="str">
            <v>0004138042552</v>
          </cell>
          <cell r="E1034" t="str">
            <v>101794</v>
          </cell>
          <cell r="F1034" t="str">
            <v>42552A</v>
          </cell>
          <cell r="G1034" t="str">
            <v>B42552A</v>
          </cell>
          <cell r="H1034" t="str">
            <v>300328</v>
          </cell>
          <cell r="I1034">
            <v>1</v>
          </cell>
          <cell r="J1034">
            <v>0.41039999999999999</v>
          </cell>
        </row>
        <row r="1035">
          <cell r="A1035" t="str">
            <v>0004138042552-P02</v>
          </cell>
          <cell r="B1035" t="str">
            <v>02</v>
          </cell>
          <cell r="C1035" t="str">
            <v>8273</v>
          </cell>
          <cell r="D1035" t="str">
            <v>0004138042552</v>
          </cell>
          <cell r="E1035" t="str">
            <v>101794</v>
          </cell>
          <cell r="F1035" t="str">
            <v>42552A</v>
          </cell>
          <cell r="G1035" t="str">
            <v>B42552A</v>
          </cell>
          <cell r="H1035" t="str">
            <v>500462</v>
          </cell>
          <cell r="I1035">
            <v>1</v>
          </cell>
          <cell r="J1035">
            <v>4.8000000000000001E-2</v>
          </cell>
        </row>
        <row r="1036">
          <cell r="A1036" t="str">
            <v>0004138042552-P03</v>
          </cell>
          <cell r="B1036" t="str">
            <v>03</v>
          </cell>
          <cell r="C1036" t="str">
            <v>8273</v>
          </cell>
          <cell r="D1036" t="str">
            <v>0004138042552</v>
          </cell>
          <cell r="E1036" t="str">
            <v>101794</v>
          </cell>
          <cell r="F1036" t="str">
            <v>42552A</v>
          </cell>
          <cell r="G1036" t="str">
            <v>B42552A</v>
          </cell>
          <cell r="H1036" t="str">
            <v>500619</v>
          </cell>
          <cell r="I1036">
            <v>1</v>
          </cell>
          <cell r="J1036">
            <v>4.3E-3</v>
          </cell>
        </row>
        <row r="1037">
          <cell r="A1037" t="str">
            <v>0004138042552-P04</v>
          </cell>
          <cell r="B1037" t="str">
            <v>04</v>
          </cell>
          <cell r="C1037" t="str">
            <v>8273</v>
          </cell>
          <cell r="D1037" t="str">
            <v>0004138042552</v>
          </cell>
          <cell r="E1037" t="str">
            <v>101794</v>
          </cell>
          <cell r="F1037" t="str">
            <v>42552A</v>
          </cell>
          <cell r="G1037" t="str">
            <v>B42552A</v>
          </cell>
          <cell r="H1037" t="str">
            <v>500665</v>
          </cell>
          <cell r="I1037">
            <v>1</v>
          </cell>
          <cell r="J1037">
            <v>1</v>
          </cell>
        </row>
        <row r="1038">
          <cell r="A1038" t="str">
            <v>0004138042552-P05</v>
          </cell>
          <cell r="B1038" t="str">
            <v>05</v>
          </cell>
          <cell r="C1038" t="str">
            <v>8273</v>
          </cell>
          <cell r="D1038" t="str">
            <v>0004138042552</v>
          </cell>
          <cell r="E1038" t="str">
            <v>101794</v>
          </cell>
          <cell r="F1038" t="str">
            <v>42552A</v>
          </cell>
          <cell r="G1038" t="str">
            <v>B42552A</v>
          </cell>
          <cell r="H1038" t="str">
            <v>501978</v>
          </cell>
          <cell r="I1038">
            <v>1</v>
          </cell>
          <cell r="J1038">
            <v>2</v>
          </cell>
        </row>
        <row r="1039">
          <cell r="A1039" t="str">
            <v>0004138042552-P06</v>
          </cell>
          <cell r="B1039" t="str">
            <v>06</v>
          </cell>
          <cell r="C1039" t="str">
            <v>8273</v>
          </cell>
          <cell r="D1039" t="str">
            <v>0004138042552</v>
          </cell>
          <cell r="E1039" t="str">
            <v>101794</v>
          </cell>
          <cell r="F1039" t="str">
            <v>42552A</v>
          </cell>
          <cell r="G1039" t="str">
            <v>B42552A</v>
          </cell>
          <cell r="H1039" t="str">
            <v>501982</v>
          </cell>
          <cell r="I1039">
            <v>1</v>
          </cell>
          <cell r="J1039">
            <v>24</v>
          </cell>
        </row>
        <row r="1040">
          <cell r="A1040" t="str">
            <v>0004138042552-P07</v>
          </cell>
          <cell r="B1040" t="str">
            <v>07</v>
          </cell>
          <cell r="C1040" t="str">
            <v>8273</v>
          </cell>
          <cell r="D1040" t="str">
            <v>0004138042552</v>
          </cell>
          <cell r="E1040" t="str">
            <v>101794</v>
          </cell>
          <cell r="F1040" t="str">
            <v>42552A</v>
          </cell>
          <cell r="G1040" t="str">
            <v>B42552A</v>
          </cell>
          <cell r="H1040" t="str">
            <v>505486</v>
          </cell>
          <cell r="I1040">
            <v>1</v>
          </cell>
          <cell r="J1040">
            <v>2.2000000000000001E-3</v>
          </cell>
        </row>
        <row r="1041">
          <cell r="A1041" t="str">
            <v>0004138042552-P08</v>
          </cell>
          <cell r="B1041" t="str">
            <v>08</v>
          </cell>
          <cell r="C1041" t="str">
            <v>8273</v>
          </cell>
          <cell r="D1041" t="str">
            <v>0004138042552</v>
          </cell>
          <cell r="E1041" t="str">
            <v>101794</v>
          </cell>
          <cell r="F1041" t="str">
            <v>42552A</v>
          </cell>
          <cell r="G1041" t="str">
            <v>B42552A</v>
          </cell>
          <cell r="H1041" t="str">
            <v>508761</v>
          </cell>
          <cell r="I1041">
            <v>1</v>
          </cell>
          <cell r="J1041">
            <v>24</v>
          </cell>
        </row>
        <row r="1042">
          <cell r="A1042" t="str">
            <v>0004138042552-P09</v>
          </cell>
          <cell r="B1042" t="str">
            <v>09</v>
          </cell>
          <cell r="C1042" t="str">
            <v>8273</v>
          </cell>
          <cell r="D1042" t="str">
            <v>0004138042552</v>
          </cell>
          <cell r="E1042" t="str">
            <v>101794</v>
          </cell>
          <cell r="F1042" t="str">
            <v>42552A</v>
          </cell>
          <cell r="G1042" t="str">
            <v>B42552A</v>
          </cell>
          <cell r="H1042" t="str">
            <v>510759</v>
          </cell>
          <cell r="I1042">
            <v>1</v>
          </cell>
          <cell r="J1042">
            <v>2.2000000000000001E-3</v>
          </cell>
        </row>
        <row r="1043">
          <cell r="A1043" t="str">
            <v>0004138042603-P01</v>
          </cell>
          <cell r="B1043" t="str">
            <v>01</v>
          </cell>
          <cell r="C1043" t="str">
            <v>8273</v>
          </cell>
          <cell r="D1043" t="str">
            <v>0004138042603</v>
          </cell>
          <cell r="E1043" t="str">
            <v>101794</v>
          </cell>
          <cell r="F1043" t="str">
            <v>42603A</v>
          </cell>
          <cell r="G1043" t="str">
            <v>B42603A</v>
          </cell>
          <cell r="H1043" t="str">
            <v>300328</v>
          </cell>
          <cell r="I1043">
            <v>1</v>
          </cell>
          <cell r="J1043">
            <v>0.41039999999999999</v>
          </cell>
        </row>
        <row r="1044">
          <cell r="A1044" t="str">
            <v>0004138042603-P02</v>
          </cell>
          <cell r="B1044" t="str">
            <v>02</v>
          </cell>
          <cell r="C1044" t="str">
            <v>8273</v>
          </cell>
          <cell r="D1044" t="str">
            <v>0004138042603</v>
          </cell>
          <cell r="E1044" t="str">
            <v>101794</v>
          </cell>
          <cell r="F1044" t="str">
            <v>42603A</v>
          </cell>
          <cell r="G1044" t="str">
            <v>B42603A</v>
          </cell>
          <cell r="H1044" t="str">
            <v>500462</v>
          </cell>
          <cell r="I1044">
            <v>1</v>
          </cell>
          <cell r="J1044">
            <v>4.8000000000000001E-2</v>
          </cell>
        </row>
        <row r="1045">
          <cell r="A1045" t="str">
            <v>0004138042603-P03</v>
          </cell>
          <cell r="B1045" t="str">
            <v>03</v>
          </cell>
          <cell r="C1045" t="str">
            <v>8273</v>
          </cell>
          <cell r="D1045" t="str">
            <v>0004138042603</v>
          </cell>
          <cell r="E1045" t="str">
            <v>101794</v>
          </cell>
          <cell r="F1045" t="str">
            <v>42603A</v>
          </cell>
          <cell r="G1045" t="str">
            <v>B42603A</v>
          </cell>
          <cell r="H1045" t="str">
            <v>500619</v>
          </cell>
          <cell r="I1045">
            <v>1</v>
          </cell>
          <cell r="J1045">
            <v>4.3E-3</v>
          </cell>
        </row>
        <row r="1046">
          <cell r="A1046" t="str">
            <v>0004138042603-P04</v>
          </cell>
          <cell r="B1046" t="str">
            <v>04</v>
          </cell>
          <cell r="C1046" t="str">
            <v>8273</v>
          </cell>
          <cell r="D1046" t="str">
            <v>0004138042603</v>
          </cell>
          <cell r="E1046" t="str">
            <v>101794</v>
          </cell>
          <cell r="F1046" t="str">
            <v>42603A</v>
          </cell>
          <cell r="G1046" t="str">
            <v>B42603A</v>
          </cell>
          <cell r="H1046" t="str">
            <v>500658</v>
          </cell>
          <cell r="I1046">
            <v>1</v>
          </cell>
          <cell r="J1046">
            <v>4</v>
          </cell>
        </row>
        <row r="1047">
          <cell r="A1047" t="str">
            <v>0004138042603-P05</v>
          </cell>
          <cell r="B1047" t="str">
            <v>05</v>
          </cell>
          <cell r="C1047" t="str">
            <v>8273</v>
          </cell>
          <cell r="D1047" t="str">
            <v>0004138042603</v>
          </cell>
          <cell r="E1047" t="str">
            <v>101794</v>
          </cell>
          <cell r="F1047" t="str">
            <v>42603A</v>
          </cell>
          <cell r="G1047" t="str">
            <v>B42603A</v>
          </cell>
          <cell r="H1047" t="str">
            <v>500665</v>
          </cell>
          <cell r="I1047">
            <v>1</v>
          </cell>
          <cell r="J1047">
            <v>1</v>
          </cell>
        </row>
        <row r="1048">
          <cell r="A1048" t="str">
            <v>0004138042603-P06</v>
          </cell>
          <cell r="B1048" t="str">
            <v>06</v>
          </cell>
          <cell r="C1048" t="str">
            <v>8273</v>
          </cell>
          <cell r="D1048" t="str">
            <v>0004138042603</v>
          </cell>
          <cell r="E1048" t="str">
            <v>101794</v>
          </cell>
          <cell r="F1048" t="str">
            <v>42603A</v>
          </cell>
          <cell r="G1048" t="str">
            <v>B42603A</v>
          </cell>
          <cell r="H1048" t="str">
            <v>501982</v>
          </cell>
          <cell r="I1048">
            <v>1</v>
          </cell>
          <cell r="J1048">
            <v>24</v>
          </cell>
        </row>
        <row r="1049">
          <cell r="A1049" t="str">
            <v>0004138042603-P07</v>
          </cell>
          <cell r="B1049" t="str">
            <v>07</v>
          </cell>
          <cell r="C1049" t="str">
            <v>8273</v>
          </cell>
          <cell r="D1049" t="str">
            <v>0004138042603</v>
          </cell>
          <cell r="E1049" t="str">
            <v>101794</v>
          </cell>
          <cell r="F1049" t="str">
            <v>42603A</v>
          </cell>
          <cell r="G1049" t="str">
            <v>B42603A</v>
          </cell>
          <cell r="H1049" t="str">
            <v>508761</v>
          </cell>
          <cell r="I1049">
            <v>1</v>
          </cell>
          <cell r="J1049">
            <v>24</v>
          </cell>
        </row>
        <row r="1050">
          <cell r="A1050" t="str">
            <v>0004138042603-P08</v>
          </cell>
          <cell r="B1050" t="str">
            <v>08</v>
          </cell>
          <cell r="C1050" t="str">
            <v>8273</v>
          </cell>
          <cell r="D1050" t="str">
            <v>0004138042603</v>
          </cell>
          <cell r="E1050" t="str">
            <v>101794</v>
          </cell>
          <cell r="F1050" t="str">
            <v>42603A</v>
          </cell>
          <cell r="G1050" t="str">
            <v>B42603A</v>
          </cell>
          <cell r="H1050" t="str">
            <v>510759</v>
          </cell>
          <cell r="I1050">
            <v>1</v>
          </cell>
          <cell r="J1050">
            <v>2.5000000000000001E-3</v>
          </cell>
        </row>
        <row r="1051">
          <cell r="A1051" t="str">
            <v>0004138042606-P01</v>
          </cell>
          <cell r="B1051" t="str">
            <v>01</v>
          </cell>
          <cell r="C1051" t="str">
            <v>8273</v>
          </cell>
          <cell r="D1051" t="str">
            <v>0004138042606</v>
          </cell>
          <cell r="E1051" t="str">
            <v>101794</v>
          </cell>
          <cell r="F1051" t="str">
            <v>42606A</v>
          </cell>
          <cell r="G1051" t="str">
            <v>B42606A</v>
          </cell>
          <cell r="H1051" t="str">
            <v>300328</v>
          </cell>
          <cell r="I1051">
            <v>1</v>
          </cell>
          <cell r="J1051">
            <v>0.5827</v>
          </cell>
        </row>
        <row r="1052">
          <cell r="A1052" t="str">
            <v>0004138042606-P02</v>
          </cell>
          <cell r="B1052" t="str">
            <v>02</v>
          </cell>
          <cell r="C1052" t="str">
            <v>8273</v>
          </cell>
          <cell r="D1052" t="str">
            <v>0004138042606</v>
          </cell>
          <cell r="E1052" t="str">
            <v>101794</v>
          </cell>
          <cell r="F1052" t="str">
            <v>42606A</v>
          </cell>
          <cell r="G1052" t="str">
            <v>B42606A</v>
          </cell>
          <cell r="H1052" t="str">
            <v>500471</v>
          </cell>
          <cell r="I1052">
            <v>1</v>
          </cell>
          <cell r="J1052">
            <v>8</v>
          </cell>
        </row>
        <row r="1053">
          <cell r="A1053" t="str">
            <v>0004138042606-P03</v>
          </cell>
          <cell r="B1053" t="str">
            <v>03</v>
          </cell>
          <cell r="C1053" t="str">
            <v>8273</v>
          </cell>
          <cell r="D1053" t="str">
            <v>0004138042606</v>
          </cell>
          <cell r="E1053" t="str">
            <v>101794</v>
          </cell>
          <cell r="F1053" t="str">
            <v>42606A</v>
          </cell>
          <cell r="G1053" t="str">
            <v>B42606A</v>
          </cell>
          <cell r="H1053" t="str">
            <v>500576</v>
          </cell>
          <cell r="I1053">
            <v>1</v>
          </cell>
          <cell r="J1053">
            <v>8</v>
          </cell>
        </row>
        <row r="1054">
          <cell r="A1054" t="str">
            <v>0004138042606-P04</v>
          </cell>
          <cell r="B1054" t="str">
            <v>04</v>
          </cell>
          <cell r="C1054" t="str">
            <v>8273</v>
          </cell>
          <cell r="D1054" t="str">
            <v>0004138042606</v>
          </cell>
          <cell r="E1054" t="str">
            <v>101794</v>
          </cell>
          <cell r="F1054" t="str">
            <v>42606A</v>
          </cell>
          <cell r="G1054" t="str">
            <v>B42606A</v>
          </cell>
          <cell r="H1054" t="str">
            <v>500619</v>
          </cell>
          <cell r="I1054">
            <v>1</v>
          </cell>
          <cell r="J1054">
            <v>9.4999999999999998E-3</v>
          </cell>
        </row>
        <row r="1055">
          <cell r="A1055" t="str">
            <v>0004138042606-P05</v>
          </cell>
          <cell r="B1055" t="str">
            <v>05</v>
          </cell>
          <cell r="C1055" t="str">
            <v>8273</v>
          </cell>
          <cell r="D1055" t="str">
            <v>0004138042606</v>
          </cell>
          <cell r="E1055" t="str">
            <v>101794</v>
          </cell>
          <cell r="F1055" t="str">
            <v>42606A</v>
          </cell>
          <cell r="G1055" t="str">
            <v>B42606A</v>
          </cell>
          <cell r="H1055" t="str">
            <v>500671</v>
          </cell>
          <cell r="I1055">
            <v>1</v>
          </cell>
          <cell r="J1055">
            <v>8</v>
          </cell>
        </row>
        <row r="1056">
          <cell r="A1056" t="str">
            <v>0004138042606-P06</v>
          </cell>
          <cell r="B1056" t="str">
            <v>06</v>
          </cell>
          <cell r="C1056" t="str">
            <v>8273</v>
          </cell>
          <cell r="D1056" t="str">
            <v>0004138042606</v>
          </cell>
          <cell r="E1056" t="str">
            <v>101794</v>
          </cell>
          <cell r="F1056" t="str">
            <v>42606A</v>
          </cell>
          <cell r="G1056" t="str">
            <v>B42606A</v>
          </cell>
          <cell r="H1056" t="str">
            <v>500683</v>
          </cell>
          <cell r="I1056">
            <v>1</v>
          </cell>
          <cell r="J1056">
            <v>1</v>
          </cell>
        </row>
        <row r="1057">
          <cell r="A1057" t="str">
            <v>0004138042606-P07</v>
          </cell>
          <cell r="B1057" t="str">
            <v>07</v>
          </cell>
          <cell r="C1057" t="str">
            <v>8273</v>
          </cell>
          <cell r="D1057" t="str">
            <v>0004138042606</v>
          </cell>
          <cell r="E1057" t="str">
            <v>101794</v>
          </cell>
          <cell r="F1057" t="str">
            <v>42606A</v>
          </cell>
          <cell r="G1057" t="str">
            <v>B42606A</v>
          </cell>
          <cell r="H1057" t="str">
            <v>501995</v>
          </cell>
          <cell r="I1057">
            <v>1</v>
          </cell>
          <cell r="J1057">
            <v>8</v>
          </cell>
        </row>
        <row r="1058">
          <cell r="A1058" t="str">
            <v>0004138042606-P08</v>
          </cell>
          <cell r="B1058" t="str">
            <v>08</v>
          </cell>
          <cell r="C1058" t="str">
            <v>8273</v>
          </cell>
          <cell r="D1058" t="str">
            <v>0004138042606</v>
          </cell>
          <cell r="E1058" t="str">
            <v>101794</v>
          </cell>
          <cell r="F1058" t="str">
            <v>42606A</v>
          </cell>
          <cell r="G1058" t="str">
            <v>B42606A</v>
          </cell>
          <cell r="H1058" t="str">
            <v>503686</v>
          </cell>
          <cell r="I1058">
            <v>1</v>
          </cell>
          <cell r="J1058">
            <v>1.1999999999999999E-3</v>
          </cell>
        </row>
        <row r="1059">
          <cell r="A1059" t="str">
            <v>0004138042606-P09</v>
          </cell>
          <cell r="B1059" t="str">
            <v>09</v>
          </cell>
          <cell r="C1059" t="str">
            <v>8273</v>
          </cell>
          <cell r="D1059" t="str">
            <v>0004138042606</v>
          </cell>
          <cell r="E1059" t="str">
            <v>101794</v>
          </cell>
          <cell r="F1059" t="str">
            <v>42606A</v>
          </cell>
          <cell r="G1059" t="str">
            <v>B42606A</v>
          </cell>
          <cell r="H1059" t="str">
            <v>507543</v>
          </cell>
          <cell r="I1059">
            <v>1</v>
          </cell>
          <cell r="J1059">
            <v>8</v>
          </cell>
        </row>
        <row r="1060">
          <cell r="A1060" t="str">
            <v>0004138042606-P10</v>
          </cell>
          <cell r="B1060" t="str">
            <v>10</v>
          </cell>
          <cell r="C1060" t="str">
            <v>8273</v>
          </cell>
          <cell r="D1060" t="str">
            <v>0004138042606</v>
          </cell>
          <cell r="E1060" t="str">
            <v>101794</v>
          </cell>
          <cell r="F1060" t="str">
            <v>42606A</v>
          </cell>
          <cell r="G1060" t="str">
            <v>B42606A</v>
          </cell>
          <cell r="H1060" t="str">
            <v>510759</v>
          </cell>
          <cell r="I1060">
            <v>1</v>
          </cell>
          <cell r="J1060">
            <v>5.8999999999999999E-3</v>
          </cell>
        </row>
        <row r="1061">
          <cell r="A1061" t="str">
            <v>0004138042755-P01</v>
          </cell>
          <cell r="B1061" t="str">
            <v>01</v>
          </cell>
          <cell r="C1061" t="str">
            <v>8273</v>
          </cell>
          <cell r="D1061" t="str">
            <v>0004138042755</v>
          </cell>
          <cell r="E1061" t="str">
            <v>101794</v>
          </cell>
          <cell r="F1061" t="str">
            <v>42755A</v>
          </cell>
          <cell r="G1061" t="str">
            <v>B42755A</v>
          </cell>
          <cell r="H1061" t="str">
            <v>300328</v>
          </cell>
          <cell r="I1061">
            <v>1</v>
          </cell>
          <cell r="J1061">
            <v>0.5827</v>
          </cell>
        </row>
        <row r="1062">
          <cell r="A1062" t="str">
            <v>0004138042755-P02</v>
          </cell>
          <cell r="B1062" t="str">
            <v>02</v>
          </cell>
          <cell r="C1062" t="str">
            <v>8273</v>
          </cell>
          <cell r="D1062" t="str">
            <v>0004138042755</v>
          </cell>
          <cell r="E1062" t="str">
            <v>101794</v>
          </cell>
          <cell r="F1062" t="str">
            <v>42755A</v>
          </cell>
          <cell r="G1062" t="str">
            <v>B42755A</v>
          </cell>
          <cell r="H1062" t="str">
            <v>500577</v>
          </cell>
          <cell r="I1062">
            <v>1</v>
          </cell>
          <cell r="J1062">
            <v>6</v>
          </cell>
        </row>
        <row r="1063">
          <cell r="A1063" t="str">
            <v>0004138042755-P03</v>
          </cell>
          <cell r="B1063" t="str">
            <v>03</v>
          </cell>
          <cell r="C1063" t="str">
            <v>8273</v>
          </cell>
          <cell r="D1063" t="str">
            <v>0004138042755</v>
          </cell>
          <cell r="E1063" t="str">
            <v>101794</v>
          </cell>
          <cell r="F1063" t="str">
            <v>42755A</v>
          </cell>
          <cell r="G1063" t="str">
            <v>B42755A</v>
          </cell>
          <cell r="H1063" t="str">
            <v>500619</v>
          </cell>
          <cell r="I1063">
            <v>1</v>
          </cell>
          <cell r="J1063">
            <v>9.4999999999999998E-3</v>
          </cell>
        </row>
        <row r="1064">
          <cell r="A1064" t="str">
            <v>0004138042755-P04</v>
          </cell>
          <cell r="B1064" t="str">
            <v>04</v>
          </cell>
          <cell r="C1064" t="str">
            <v>8273</v>
          </cell>
          <cell r="D1064" t="str">
            <v>0004138042755</v>
          </cell>
          <cell r="E1064" t="str">
            <v>101794</v>
          </cell>
          <cell r="F1064" t="str">
            <v>42755A</v>
          </cell>
          <cell r="G1064" t="str">
            <v>B42755A</v>
          </cell>
          <cell r="H1064" t="str">
            <v>500635</v>
          </cell>
          <cell r="I1064">
            <v>1</v>
          </cell>
          <cell r="J1064">
            <v>1</v>
          </cell>
        </row>
        <row r="1065">
          <cell r="A1065" t="str">
            <v>0004138042755-P05</v>
          </cell>
          <cell r="B1065" t="str">
            <v>05</v>
          </cell>
          <cell r="C1065" t="str">
            <v>8273</v>
          </cell>
          <cell r="D1065" t="str">
            <v>0004138042755</v>
          </cell>
          <cell r="E1065" t="str">
            <v>101794</v>
          </cell>
          <cell r="F1065" t="str">
            <v>42755A</v>
          </cell>
          <cell r="G1065" t="str">
            <v>B42755A</v>
          </cell>
          <cell r="H1065" t="str">
            <v>500684</v>
          </cell>
          <cell r="I1065">
            <v>1</v>
          </cell>
          <cell r="J1065">
            <v>6</v>
          </cell>
        </row>
        <row r="1066">
          <cell r="A1066" t="str">
            <v>0004138042755-P06</v>
          </cell>
          <cell r="B1066" t="str">
            <v>06</v>
          </cell>
          <cell r="C1066" t="str">
            <v>8273</v>
          </cell>
          <cell r="D1066" t="str">
            <v>0004138042755</v>
          </cell>
          <cell r="E1066" t="str">
            <v>101794</v>
          </cell>
          <cell r="F1066" t="str">
            <v>42755A</v>
          </cell>
          <cell r="G1066" t="str">
            <v>B42755A</v>
          </cell>
          <cell r="H1066" t="str">
            <v>501184</v>
          </cell>
          <cell r="I1066">
            <v>1</v>
          </cell>
          <cell r="J1066">
            <v>6</v>
          </cell>
        </row>
        <row r="1067">
          <cell r="A1067" t="str">
            <v>0004138042755-P07</v>
          </cell>
          <cell r="B1067" t="str">
            <v>07</v>
          </cell>
          <cell r="C1067" t="str">
            <v>8273</v>
          </cell>
          <cell r="D1067" t="str">
            <v>0004138042755</v>
          </cell>
          <cell r="E1067" t="str">
            <v>101794</v>
          </cell>
          <cell r="F1067" t="str">
            <v>42755A</v>
          </cell>
          <cell r="G1067" t="str">
            <v>B42755A</v>
          </cell>
          <cell r="H1067" t="str">
            <v>502008</v>
          </cell>
          <cell r="I1067">
            <v>1</v>
          </cell>
          <cell r="J1067">
            <v>6</v>
          </cell>
        </row>
        <row r="1068">
          <cell r="A1068" t="str">
            <v>0004138042755-P08</v>
          </cell>
          <cell r="B1068" t="str">
            <v>08</v>
          </cell>
          <cell r="C1068" t="str">
            <v>8273</v>
          </cell>
          <cell r="D1068" t="str">
            <v>0004138042755</v>
          </cell>
          <cell r="E1068" t="str">
            <v>101794</v>
          </cell>
          <cell r="F1068" t="str">
            <v>42755A</v>
          </cell>
          <cell r="G1068" t="str">
            <v>B42755A</v>
          </cell>
          <cell r="H1068" t="str">
            <v>503686</v>
          </cell>
          <cell r="I1068">
            <v>1</v>
          </cell>
          <cell r="J1068">
            <v>1.1999999999999999E-3</v>
          </cell>
        </row>
        <row r="1069">
          <cell r="A1069" t="str">
            <v>0004138042755-P09</v>
          </cell>
          <cell r="B1069" t="str">
            <v>09</v>
          </cell>
          <cell r="C1069" t="str">
            <v>8273</v>
          </cell>
          <cell r="D1069" t="str">
            <v>0004138042755</v>
          </cell>
          <cell r="E1069" t="str">
            <v>101794</v>
          </cell>
          <cell r="F1069" t="str">
            <v>42755A</v>
          </cell>
          <cell r="G1069" t="str">
            <v>B42755A</v>
          </cell>
          <cell r="H1069" t="str">
            <v>507543</v>
          </cell>
          <cell r="I1069">
            <v>1</v>
          </cell>
          <cell r="J1069">
            <v>6</v>
          </cell>
        </row>
        <row r="1070">
          <cell r="A1070" t="str">
            <v>0004138042755-P10</v>
          </cell>
          <cell r="B1070" t="str">
            <v>10</v>
          </cell>
          <cell r="C1070" t="str">
            <v>8273</v>
          </cell>
          <cell r="D1070" t="str">
            <v>0004138042755</v>
          </cell>
          <cell r="E1070" t="str">
            <v>101794</v>
          </cell>
          <cell r="F1070" t="str">
            <v>42755A</v>
          </cell>
          <cell r="G1070" t="str">
            <v>B42755A</v>
          </cell>
          <cell r="H1070" t="str">
            <v>510759</v>
          </cell>
          <cell r="I1070">
            <v>1</v>
          </cell>
          <cell r="J1070">
            <v>5.8999999999999999E-3</v>
          </cell>
        </row>
        <row r="1071">
          <cell r="A1071" t="str">
            <v>0006150000409-P01</v>
          </cell>
          <cell r="B1071" t="str">
            <v>01</v>
          </cell>
          <cell r="C1071" t="str">
            <v>8273</v>
          </cell>
          <cell r="D1071" t="str">
            <v>0006150000409</v>
          </cell>
          <cell r="E1071" t="str">
            <v>101811</v>
          </cell>
          <cell r="F1071" t="str">
            <v>00409C</v>
          </cell>
          <cell r="G1071" t="str">
            <v>B00409C</v>
          </cell>
          <cell r="H1071" t="str">
            <v>300328</v>
          </cell>
          <cell r="I1071">
            <v>1</v>
          </cell>
          <cell r="J1071">
            <v>0.5827</v>
          </cell>
        </row>
        <row r="1072">
          <cell r="A1072" t="str">
            <v>0006150000409-P02</v>
          </cell>
          <cell r="B1072" t="str">
            <v>02</v>
          </cell>
          <cell r="C1072" t="str">
            <v>8273</v>
          </cell>
          <cell r="D1072" t="str">
            <v>0006150000409</v>
          </cell>
          <cell r="E1072" t="str">
            <v>101811</v>
          </cell>
          <cell r="F1072" t="str">
            <v>00409C</v>
          </cell>
          <cell r="G1072" t="str">
            <v>B00409C</v>
          </cell>
          <cell r="H1072" t="str">
            <v>500577</v>
          </cell>
          <cell r="I1072">
            <v>1</v>
          </cell>
          <cell r="J1072">
            <v>6</v>
          </cell>
        </row>
        <row r="1073">
          <cell r="A1073" t="str">
            <v>0006150000409-P03</v>
          </cell>
          <cell r="B1073" t="str">
            <v>03</v>
          </cell>
          <cell r="C1073" t="str">
            <v>8273</v>
          </cell>
          <cell r="D1073" t="str">
            <v>0006150000409</v>
          </cell>
          <cell r="E1073" t="str">
            <v>101811</v>
          </cell>
          <cell r="F1073" t="str">
            <v>00409C</v>
          </cell>
          <cell r="G1073" t="str">
            <v>B00409C</v>
          </cell>
          <cell r="H1073" t="str">
            <v>500619</v>
          </cell>
          <cell r="I1073">
            <v>1</v>
          </cell>
          <cell r="J1073">
            <v>9.4999999999999998E-3</v>
          </cell>
        </row>
        <row r="1074">
          <cell r="A1074" t="str">
            <v>0006150000409-P04</v>
          </cell>
          <cell r="B1074" t="str">
            <v>04</v>
          </cell>
          <cell r="C1074" t="str">
            <v>8273</v>
          </cell>
          <cell r="D1074" t="str">
            <v>0006150000409</v>
          </cell>
          <cell r="E1074" t="str">
            <v>101811</v>
          </cell>
          <cell r="F1074" t="str">
            <v>00409C</v>
          </cell>
          <cell r="G1074" t="str">
            <v>B00409C</v>
          </cell>
          <cell r="H1074" t="str">
            <v>500635</v>
          </cell>
          <cell r="I1074">
            <v>1</v>
          </cell>
          <cell r="J1074">
            <v>1</v>
          </cell>
        </row>
        <row r="1075">
          <cell r="A1075" t="str">
            <v>0006150000409-P05</v>
          </cell>
          <cell r="B1075" t="str">
            <v>05</v>
          </cell>
          <cell r="C1075" t="str">
            <v>8273</v>
          </cell>
          <cell r="D1075" t="str">
            <v>0006150000409</v>
          </cell>
          <cell r="E1075" t="str">
            <v>101811</v>
          </cell>
          <cell r="F1075" t="str">
            <v>00409C</v>
          </cell>
          <cell r="G1075" t="str">
            <v>B00409C</v>
          </cell>
          <cell r="H1075" t="str">
            <v>500684</v>
          </cell>
          <cell r="I1075">
            <v>1</v>
          </cell>
          <cell r="J1075">
            <v>6</v>
          </cell>
        </row>
        <row r="1076">
          <cell r="A1076" t="str">
            <v>0006150000409-P06</v>
          </cell>
          <cell r="B1076" t="str">
            <v>06</v>
          </cell>
          <cell r="C1076" t="str">
            <v>8273</v>
          </cell>
          <cell r="D1076" t="str">
            <v>0006150000409</v>
          </cell>
          <cell r="E1076" t="str">
            <v>101811</v>
          </cell>
          <cell r="F1076" t="str">
            <v>00409C</v>
          </cell>
          <cell r="G1076" t="str">
            <v>B00409C</v>
          </cell>
          <cell r="H1076" t="str">
            <v>501183</v>
          </cell>
          <cell r="I1076">
            <v>1</v>
          </cell>
          <cell r="J1076">
            <v>6</v>
          </cell>
        </row>
        <row r="1077">
          <cell r="A1077" t="str">
            <v>0006150000409-P07</v>
          </cell>
          <cell r="B1077" t="str">
            <v>07</v>
          </cell>
          <cell r="C1077" t="str">
            <v>8273</v>
          </cell>
          <cell r="D1077" t="str">
            <v>0006150000409</v>
          </cell>
          <cell r="E1077" t="str">
            <v>101811</v>
          </cell>
          <cell r="F1077" t="str">
            <v>00409C</v>
          </cell>
          <cell r="G1077" t="str">
            <v>B00409C</v>
          </cell>
          <cell r="H1077" t="str">
            <v>503686</v>
          </cell>
          <cell r="I1077">
            <v>1</v>
          </cell>
          <cell r="J1077">
            <v>1.1999999999999999E-3</v>
          </cell>
        </row>
        <row r="1078">
          <cell r="A1078" t="str">
            <v>0006150000409-P08</v>
          </cell>
          <cell r="B1078" t="str">
            <v>08</v>
          </cell>
          <cell r="C1078" t="str">
            <v>8273</v>
          </cell>
          <cell r="D1078" t="str">
            <v>0006150000409</v>
          </cell>
          <cell r="E1078" t="str">
            <v>101811</v>
          </cell>
          <cell r="F1078" t="str">
            <v>00409C</v>
          </cell>
          <cell r="G1078" t="str">
            <v>B00409C</v>
          </cell>
          <cell r="H1078" t="str">
            <v>507543</v>
          </cell>
          <cell r="I1078">
            <v>1</v>
          </cell>
          <cell r="J1078">
            <v>6</v>
          </cell>
        </row>
        <row r="1079">
          <cell r="A1079" t="str">
            <v>0006150000409-P09</v>
          </cell>
          <cell r="B1079" t="str">
            <v>09</v>
          </cell>
          <cell r="C1079" t="str">
            <v>8273</v>
          </cell>
          <cell r="D1079" t="str">
            <v>0006150000409</v>
          </cell>
          <cell r="E1079" t="str">
            <v>101811</v>
          </cell>
          <cell r="F1079" t="str">
            <v>00409C</v>
          </cell>
          <cell r="G1079" t="str">
            <v>B00409C</v>
          </cell>
          <cell r="H1079" t="str">
            <v>508318</v>
          </cell>
          <cell r="I1079">
            <v>1</v>
          </cell>
          <cell r="J1079">
            <v>6</v>
          </cell>
        </row>
        <row r="1080">
          <cell r="A1080" t="str">
            <v>0006150000409-P10</v>
          </cell>
          <cell r="B1080" t="str">
            <v>10</v>
          </cell>
          <cell r="C1080" t="str">
            <v>8273</v>
          </cell>
          <cell r="D1080" t="str">
            <v>0006150000409</v>
          </cell>
          <cell r="E1080" t="str">
            <v>101811</v>
          </cell>
          <cell r="F1080" t="str">
            <v>00409C</v>
          </cell>
          <cell r="G1080" t="str">
            <v>B00409C</v>
          </cell>
          <cell r="H1080" t="str">
            <v>510759</v>
          </cell>
          <cell r="I1080">
            <v>1</v>
          </cell>
          <cell r="J1080">
            <v>5.8999999999999999E-3</v>
          </cell>
        </row>
        <row r="1081">
          <cell r="A1081" t="str">
            <v>0005070000066-P01</v>
          </cell>
          <cell r="B1081" t="str">
            <v>01</v>
          </cell>
          <cell r="C1081" t="str">
            <v>8273</v>
          </cell>
          <cell r="D1081" t="str">
            <v>0005070000066</v>
          </cell>
          <cell r="E1081" t="str">
            <v>101815</v>
          </cell>
          <cell r="F1081" t="str">
            <v>00066B</v>
          </cell>
          <cell r="G1081" t="str">
            <v>B00066B</v>
          </cell>
          <cell r="H1081" t="str">
            <v>300328</v>
          </cell>
          <cell r="I1081">
            <v>1</v>
          </cell>
          <cell r="J1081">
            <v>0.5827</v>
          </cell>
        </row>
        <row r="1082">
          <cell r="A1082" t="str">
            <v>0005070000066-P02</v>
          </cell>
          <cell r="B1082" t="str">
            <v>02</v>
          </cell>
          <cell r="C1082" t="str">
            <v>8273</v>
          </cell>
          <cell r="D1082" t="str">
            <v>0005070000066</v>
          </cell>
          <cell r="E1082" t="str">
            <v>101815</v>
          </cell>
          <cell r="F1082" t="str">
            <v>00066B</v>
          </cell>
          <cell r="G1082" t="str">
            <v>B00066B</v>
          </cell>
          <cell r="H1082" t="str">
            <v>500577</v>
          </cell>
          <cell r="I1082">
            <v>1</v>
          </cell>
          <cell r="J1082">
            <v>6</v>
          </cell>
        </row>
        <row r="1083">
          <cell r="A1083" t="str">
            <v>0005070000066-P03</v>
          </cell>
          <cell r="B1083" t="str">
            <v>03</v>
          </cell>
          <cell r="C1083" t="str">
            <v>8273</v>
          </cell>
          <cell r="D1083" t="str">
            <v>0005070000066</v>
          </cell>
          <cell r="E1083" t="str">
            <v>101815</v>
          </cell>
          <cell r="F1083" t="str">
            <v>00066B</v>
          </cell>
          <cell r="G1083" t="str">
            <v>B00066B</v>
          </cell>
          <cell r="H1083" t="str">
            <v>500619</v>
          </cell>
          <cell r="I1083">
            <v>1</v>
          </cell>
          <cell r="J1083">
            <v>9.4999999999999998E-3</v>
          </cell>
        </row>
        <row r="1084">
          <cell r="A1084" t="str">
            <v>0005070000066-P04</v>
          </cell>
          <cell r="B1084" t="str">
            <v>04</v>
          </cell>
          <cell r="C1084" t="str">
            <v>8273</v>
          </cell>
          <cell r="D1084" t="str">
            <v>0005070000066</v>
          </cell>
          <cell r="E1084" t="str">
            <v>101815</v>
          </cell>
          <cell r="F1084" t="str">
            <v>00066B</v>
          </cell>
          <cell r="G1084" t="str">
            <v>B00066B</v>
          </cell>
          <cell r="H1084" t="str">
            <v>500635</v>
          </cell>
          <cell r="I1084">
            <v>1</v>
          </cell>
          <cell r="J1084">
            <v>1</v>
          </cell>
        </row>
        <row r="1085">
          <cell r="A1085" t="str">
            <v>0005070000066-P05</v>
          </cell>
          <cell r="B1085" t="str">
            <v>05</v>
          </cell>
          <cell r="C1085" t="str">
            <v>8273</v>
          </cell>
          <cell r="D1085" t="str">
            <v>0005070000066</v>
          </cell>
          <cell r="E1085" t="str">
            <v>101815</v>
          </cell>
          <cell r="F1085" t="str">
            <v>00066B</v>
          </cell>
          <cell r="G1085" t="str">
            <v>B00066B</v>
          </cell>
          <cell r="H1085" t="str">
            <v>500684</v>
          </cell>
          <cell r="I1085">
            <v>1</v>
          </cell>
          <cell r="J1085">
            <v>6</v>
          </cell>
        </row>
        <row r="1086">
          <cell r="A1086" t="str">
            <v>0005070000066-P06</v>
          </cell>
          <cell r="B1086" t="str">
            <v>06</v>
          </cell>
          <cell r="C1086" t="str">
            <v>8273</v>
          </cell>
          <cell r="D1086" t="str">
            <v>0005070000066</v>
          </cell>
          <cell r="E1086" t="str">
            <v>101815</v>
          </cell>
          <cell r="F1086" t="str">
            <v>00066B</v>
          </cell>
          <cell r="G1086" t="str">
            <v>B00066B</v>
          </cell>
          <cell r="H1086" t="str">
            <v>501183</v>
          </cell>
          <cell r="I1086">
            <v>1</v>
          </cell>
          <cell r="J1086">
            <v>6</v>
          </cell>
        </row>
        <row r="1087">
          <cell r="A1087" t="str">
            <v>0005070000066-P07</v>
          </cell>
          <cell r="B1087" t="str">
            <v>07</v>
          </cell>
          <cell r="C1087" t="str">
            <v>8273</v>
          </cell>
          <cell r="D1087" t="str">
            <v>0005070000066</v>
          </cell>
          <cell r="E1087" t="str">
            <v>101815</v>
          </cell>
          <cell r="F1087" t="str">
            <v>00066B</v>
          </cell>
          <cell r="G1087" t="str">
            <v>B00066B</v>
          </cell>
          <cell r="H1087" t="str">
            <v>503686</v>
          </cell>
          <cell r="I1087">
            <v>1</v>
          </cell>
          <cell r="J1087">
            <v>1.1999999999999999E-3</v>
          </cell>
        </row>
        <row r="1088">
          <cell r="A1088" t="str">
            <v>0005070000066-P08</v>
          </cell>
          <cell r="B1088" t="str">
            <v>08</v>
          </cell>
          <cell r="C1088" t="str">
            <v>8273</v>
          </cell>
          <cell r="D1088" t="str">
            <v>0005070000066</v>
          </cell>
          <cell r="E1088" t="str">
            <v>101815</v>
          </cell>
          <cell r="F1088" t="str">
            <v>00066B</v>
          </cell>
          <cell r="G1088" t="str">
            <v>B00066B</v>
          </cell>
          <cell r="H1088" t="str">
            <v>507543</v>
          </cell>
          <cell r="I1088">
            <v>1</v>
          </cell>
          <cell r="J1088">
            <v>6</v>
          </cell>
        </row>
        <row r="1089">
          <cell r="A1089" t="str">
            <v>0005070000066-P09</v>
          </cell>
          <cell r="B1089" t="str">
            <v>09</v>
          </cell>
          <cell r="C1089" t="str">
            <v>8273</v>
          </cell>
          <cell r="D1089" t="str">
            <v>0005070000066</v>
          </cell>
          <cell r="E1089" t="str">
            <v>101815</v>
          </cell>
          <cell r="F1089" t="str">
            <v>00066B</v>
          </cell>
          <cell r="G1089" t="str">
            <v>B00066B</v>
          </cell>
          <cell r="H1089" t="str">
            <v>508322</v>
          </cell>
          <cell r="I1089">
            <v>1</v>
          </cell>
          <cell r="J1089">
            <v>6</v>
          </cell>
        </row>
        <row r="1090">
          <cell r="A1090" t="str">
            <v>0005070000066-P10</v>
          </cell>
          <cell r="B1090" t="str">
            <v>10</v>
          </cell>
          <cell r="C1090" t="str">
            <v>8273</v>
          </cell>
          <cell r="D1090" t="str">
            <v>0005070000066</v>
          </cell>
          <cell r="E1090" t="str">
            <v>101815</v>
          </cell>
          <cell r="F1090" t="str">
            <v>00066B</v>
          </cell>
          <cell r="G1090" t="str">
            <v>B00066B</v>
          </cell>
          <cell r="H1090" t="str">
            <v>510759</v>
          </cell>
          <cell r="I1090">
            <v>1</v>
          </cell>
          <cell r="J1090">
            <v>5.8999999999999999E-3</v>
          </cell>
        </row>
        <row r="1091">
          <cell r="A1091" t="str">
            <v>0006150000411-P01</v>
          </cell>
          <cell r="B1091" t="str">
            <v>01</v>
          </cell>
          <cell r="C1091" t="str">
            <v>8273</v>
          </cell>
          <cell r="D1091" t="str">
            <v>0006150000411</v>
          </cell>
          <cell r="E1091" t="str">
            <v>101815</v>
          </cell>
          <cell r="F1091" t="str">
            <v>00411B</v>
          </cell>
          <cell r="G1091" t="str">
            <v>B00411B</v>
          </cell>
          <cell r="H1091" t="str">
            <v>300328</v>
          </cell>
          <cell r="I1091">
            <v>1</v>
          </cell>
          <cell r="J1091">
            <v>0.5827</v>
          </cell>
        </row>
        <row r="1092">
          <cell r="A1092" t="str">
            <v>0006150000411-P02</v>
          </cell>
          <cell r="B1092" t="str">
            <v>02</v>
          </cell>
          <cell r="C1092" t="str">
            <v>8273</v>
          </cell>
          <cell r="D1092" t="str">
            <v>0006150000411</v>
          </cell>
          <cell r="E1092" t="str">
            <v>101815</v>
          </cell>
          <cell r="F1092" t="str">
            <v>00411B</v>
          </cell>
          <cell r="G1092" t="str">
            <v>B00411B</v>
          </cell>
          <cell r="H1092" t="str">
            <v>500577</v>
          </cell>
          <cell r="I1092">
            <v>1</v>
          </cell>
          <cell r="J1092">
            <v>6</v>
          </cell>
        </row>
        <row r="1093">
          <cell r="A1093" t="str">
            <v>0006150000411-P03</v>
          </cell>
          <cell r="B1093" t="str">
            <v>03</v>
          </cell>
          <cell r="C1093" t="str">
            <v>8273</v>
          </cell>
          <cell r="D1093" t="str">
            <v>0006150000411</v>
          </cell>
          <cell r="E1093" t="str">
            <v>101815</v>
          </cell>
          <cell r="F1093" t="str">
            <v>00411B</v>
          </cell>
          <cell r="G1093" t="str">
            <v>B00411B</v>
          </cell>
          <cell r="H1093" t="str">
            <v>500619</v>
          </cell>
          <cell r="I1093">
            <v>1</v>
          </cell>
          <cell r="J1093">
            <v>9.4999999999999998E-3</v>
          </cell>
        </row>
        <row r="1094">
          <cell r="A1094" t="str">
            <v>0006150000411-P04</v>
          </cell>
          <cell r="B1094" t="str">
            <v>04</v>
          </cell>
          <cell r="C1094" t="str">
            <v>8273</v>
          </cell>
          <cell r="D1094" t="str">
            <v>0006150000411</v>
          </cell>
          <cell r="E1094" t="str">
            <v>101815</v>
          </cell>
          <cell r="F1094" t="str">
            <v>00411B</v>
          </cell>
          <cell r="G1094" t="str">
            <v>B00411B</v>
          </cell>
          <cell r="H1094" t="str">
            <v>500635</v>
          </cell>
          <cell r="I1094">
            <v>1</v>
          </cell>
          <cell r="J1094">
            <v>1</v>
          </cell>
        </row>
        <row r="1095">
          <cell r="A1095" t="str">
            <v>0006150000411-P05</v>
          </cell>
          <cell r="B1095" t="str">
            <v>05</v>
          </cell>
          <cell r="C1095" t="str">
            <v>8273</v>
          </cell>
          <cell r="D1095" t="str">
            <v>0006150000411</v>
          </cell>
          <cell r="E1095" t="str">
            <v>101815</v>
          </cell>
          <cell r="F1095" t="str">
            <v>00411B</v>
          </cell>
          <cell r="G1095" t="str">
            <v>B00411B</v>
          </cell>
          <cell r="H1095" t="str">
            <v>500684</v>
          </cell>
          <cell r="I1095">
            <v>1</v>
          </cell>
          <cell r="J1095">
            <v>6</v>
          </cell>
        </row>
        <row r="1096">
          <cell r="A1096" t="str">
            <v>0006150000411-P06</v>
          </cell>
          <cell r="B1096" t="str">
            <v>06</v>
          </cell>
          <cell r="C1096" t="str">
            <v>8273</v>
          </cell>
          <cell r="D1096" t="str">
            <v>0006150000411</v>
          </cell>
          <cell r="E1096" t="str">
            <v>101815</v>
          </cell>
          <cell r="F1096" t="str">
            <v>00411B</v>
          </cell>
          <cell r="G1096" t="str">
            <v>B00411B</v>
          </cell>
          <cell r="H1096" t="str">
            <v>501183</v>
          </cell>
          <cell r="I1096">
            <v>1</v>
          </cell>
          <cell r="J1096">
            <v>6</v>
          </cell>
        </row>
        <row r="1097">
          <cell r="A1097" t="str">
            <v>0006150000411-P07</v>
          </cell>
          <cell r="B1097" t="str">
            <v>07</v>
          </cell>
          <cell r="C1097" t="str">
            <v>8273</v>
          </cell>
          <cell r="D1097" t="str">
            <v>0006150000411</v>
          </cell>
          <cell r="E1097" t="str">
            <v>101815</v>
          </cell>
          <cell r="F1097" t="str">
            <v>00411B</v>
          </cell>
          <cell r="G1097" t="str">
            <v>B00411B</v>
          </cell>
          <cell r="H1097" t="str">
            <v>503686</v>
          </cell>
          <cell r="I1097">
            <v>1</v>
          </cell>
          <cell r="J1097">
            <v>1.1999999999999999E-3</v>
          </cell>
        </row>
        <row r="1098">
          <cell r="A1098" t="str">
            <v>0006150000411-P08</v>
          </cell>
          <cell r="B1098" t="str">
            <v>08</v>
          </cell>
          <cell r="C1098" t="str">
            <v>8273</v>
          </cell>
          <cell r="D1098" t="str">
            <v>0006150000411</v>
          </cell>
          <cell r="E1098" t="str">
            <v>101815</v>
          </cell>
          <cell r="F1098" t="str">
            <v>00411B</v>
          </cell>
          <cell r="G1098" t="str">
            <v>B00411B</v>
          </cell>
          <cell r="H1098" t="str">
            <v>507543</v>
          </cell>
          <cell r="I1098">
            <v>1</v>
          </cell>
          <cell r="J1098">
            <v>6</v>
          </cell>
        </row>
        <row r="1099">
          <cell r="A1099" t="str">
            <v>0006150000411-P09</v>
          </cell>
          <cell r="B1099" t="str">
            <v>09</v>
          </cell>
          <cell r="C1099" t="str">
            <v>8273</v>
          </cell>
          <cell r="D1099" t="str">
            <v>0006150000411</v>
          </cell>
          <cell r="E1099" t="str">
            <v>101815</v>
          </cell>
          <cell r="F1099" t="str">
            <v>00411B</v>
          </cell>
          <cell r="G1099" t="str">
            <v>B00411B</v>
          </cell>
          <cell r="H1099" t="str">
            <v>508317</v>
          </cell>
          <cell r="I1099">
            <v>1</v>
          </cell>
          <cell r="J1099">
            <v>6</v>
          </cell>
        </row>
        <row r="1100">
          <cell r="A1100" t="str">
            <v>0006150000411-P10</v>
          </cell>
          <cell r="B1100" t="str">
            <v>10</v>
          </cell>
          <cell r="C1100" t="str">
            <v>8273</v>
          </cell>
          <cell r="D1100" t="str">
            <v>0006150000411</v>
          </cell>
          <cell r="E1100" t="str">
            <v>101815</v>
          </cell>
          <cell r="F1100" t="str">
            <v>00411B</v>
          </cell>
          <cell r="G1100" t="str">
            <v>B00411B</v>
          </cell>
          <cell r="H1100" t="str">
            <v>510759</v>
          </cell>
          <cell r="I1100">
            <v>1</v>
          </cell>
          <cell r="J1100">
            <v>5.8999999999999999E-3</v>
          </cell>
        </row>
        <row r="1101">
          <cell r="A1101" t="str">
            <v>0006150000443-P01</v>
          </cell>
          <cell r="B1101" t="str">
            <v>01</v>
          </cell>
          <cell r="C1101" t="str">
            <v>8273</v>
          </cell>
          <cell r="D1101" t="str">
            <v>0006150000443</v>
          </cell>
          <cell r="E1101" t="str">
            <v>101816</v>
          </cell>
          <cell r="F1101" t="str">
            <v>00443A</v>
          </cell>
          <cell r="G1101" t="str">
            <v>B00443A</v>
          </cell>
          <cell r="H1101" t="str">
            <v>300328</v>
          </cell>
          <cell r="I1101">
            <v>1</v>
          </cell>
          <cell r="J1101">
            <v>0.5827</v>
          </cell>
        </row>
        <row r="1102">
          <cell r="A1102" t="str">
            <v>0006150000443-P02</v>
          </cell>
          <cell r="B1102" t="str">
            <v>02</v>
          </cell>
          <cell r="C1102" t="str">
            <v>8273</v>
          </cell>
          <cell r="D1102" t="str">
            <v>0006150000443</v>
          </cell>
          <cell r="E1102" t="str">
            <v>101816</v>
          </cell>
          <cell r="F1102" t="str">
            <v>00443A</v>
          </cell>
          <cell r="G1102" t="str">
            <v>B00443A</v>
          </cell>
          <cell r="H1102" t="str">
            <v>500577</v>
          </cell>
          <cell r="I1102">
            <v>1</v>
          </cell>
          <cell r="J1102">
            <v>6</v>
          </cell>
        </row>
        <row r="1103">
          <cell r="A1103" t="str">
            <v>0006150000443-P03</v>
          </cell>
          <cell r="B1103" t="str">
            <v>03</v>
          </cell>
          <cell r="C1103" t="str">
            <v>8273</v>
          </cell>
          <cell r="D1103" t="str">
            <v>0006150000443</v>
          </cell>
          <cell r="E1103" t="str">
            <v>101816</v>
          </cell>
          <cell r="F1103" t="str">
            <v>00443A</v>
          </cell>
          <cell r="G1103" t="str">
            <v>B00443A</v>
          </cell>
          <cell r="H1103" t="str">
            <v>500619</v>
          </cell>
          <cell r="I1103">
            <v>1</v>
          </cell>
          <cell r="J1103">
            <v>9.4999999999999998E-3</v>
          </cell>
        </row>
        <row r="1104">
          <cell r="A1104" t="str">
            <v>0006150000443-P04</v>
          </cell>
          <cell r="B1104" t="str">
            <v>04</v>
          </cell>
          <cell r="C1104" t="str">
            <v>8273</v>
          </cell>
          <cell r="D1104" t="str">
            <v>0006150000443</v>
          </cell>
          <cell r="E1104" t="str">
            <v>101816</v>
          </cell>
          <cell r="F1104" t="str">
            <v>00443A</v>
          </cell>
          <cell r="G1104" t="str">
            <v>B00443A</v>
          </cell>
          <cell r="H1104" t="str">
            <v>500635</v>
          </cell>
          <cell r="I1104">
            <v>1</v>
          </cell>
          <cell r="J1104">
            <v>1</v>
          </cell>
        </row>
        <row r="1105">
          <cell r="A1105" t="str">
            <v>0006150000443-P05</v>
          </cell>
          <cell r="B1105" t="str">
            <v>05</v>
          </cell>
          <cell r="C1105" t="str">
            <v>8273</v>
          </cell>
          <cell r="D1105" t="str">
            <v>0006150000443</v>
          </cell>
          <cell r="E1105" t="str">
            <v>101816</v>
          </cell>
          <cell r="F1105" t="str">
            <v>00443A</v>
          </cell>
          <cell r="G1105" t="str">
            <v>B00443A</v>
          </cell>
          <cell r="H1105" t="str">
            <v>500684</v>
          </cell>
          <cell r="I1105">
            <v>1</v>
          </cell>
          <cell r="J1105">
            <v>6</v>
          </cell>
        </row>
        <row r="1106">
          <cell r="A1106" t="str">
            <v>0006150000443-P06</v>
          </cell>
          <cell r="B1106" t="str">
            <v>06</v>
          </cell>
          <cell r="C1106" t="str">
            <v>8273</v>
          </cell>
          <cell r="D1106" t="str">
            <v>0006150000443</v>
          </cell>
          <cell r="E1106" t="str">
            <v>101816</v>
          </cell>
          <cell r="F1106" t="str">
            <v>00443A</v>
          </cell>
          <cell r="G1106" t="str">
            <v>B00443A</v>
          </cell>
          <cell r="H1106" t="str">
            <v>501183</v>
          </cell>
          <cell r="I1106">
            <v>1</v>
          </cell>
          <cell r="J1106">
            <v>6</v>
          </cell>
        </row>
        <row r="1107">
          <cell r="A1107" t="str">
            <v>0006150000443-P07</v>
          </cell>
          <cell r="B1107" t="str">
            <v>07</v>
          </cell>
          <cell r="C1107" t="str">
            <v>8273</v>
          </cell>
          <cell r="D1107" t="str">
            <v>0006150000443</v>
          </cell>
          <cell r="E1107" t="str">
            <v>101816</v>
          </cell>
          <cell r="F1107" t="str">
            <v>00443A</v>
          </cell>
          <cell r="G1107" t="str">
            <v>B00443A</v>
          </cell>
          <cell r="H1107" t="str">
            <v>503686</v>
          </cell>
          <cell r="I1107">
            <v>1</v>
          </cell>
          <cell r="J1107">
            <v>1.1999999999999999E-3</v>
          </cell>
        </row>
        <row r="1108">
          <cell r="A1108" t="str">
            <v>0006150000443-P08</v>
          </cell>
          <cell r="B1108" t="str">
            <v>08</v>
          </cell>
          <cell r="C1108" t="str">
            <v>8273</v>
          </cell>
          <cell r="D1108" t="str">
            <v>0006150000443</v>
          </cell>
          <cell r="E1108" t="str">
            <v>101816</v>
          </cell>
          <cell r="F1108" t="str">
            <v>00443A</v>
          </cell>
          <cell r="G1108" t="str">
            <v>B00443A</v>
          </cell>
          <cell r="H1108" t="str">
            <v>507543</v>
          </cell>
          <cell r="I1108">
            <v>1</v>
          </cell>
          <cell r="J1108">
            <v>6</v>
          </cell>
        </row>
        <row r="1109">
          <cell r="A1109" t="str">
            <v>0006150000443-P09</v>
          </cell>
          <cell r="B1109" t="str">
            <v>09</v>
          </cell>
          <cell r="C1109" t="str">
            <v>8273</v>
          </cell>
          <cell r="D1109" t="str">
            <v>0006150000443</v>
          </cell>
          <cell r="E1109" t="str">
            <v>101816</v>
          </cell>
          <cell r="F1109" t="str">
            <v>00443A</v>
          </cell>
          <cell r="G1109" t="str">
            <v>B00443A</v>
          </cell>
          <cell r="H1109" t="str">
            <v>508320</v>
          </cell>
          <cell r="I1109">
            <v>1</v>
          </cell>
          <cell r="J1109">
            <v>6</v>
          </cell>
        </row>
        <row r="1110">
          <cell r="A1110" t="str">
            <v>0006150000443-P10</v>
          </cell>
          <cell r="B1110" t="str">
            <v>10</v>
          </cell>
          <cell r="C1110" t="str">
            <v>8273</v>
          </cell>
          <cell r="D1110" t="str">
            <v>0006150000443</v>
          </cell>
          <cell r="E1110" t="str">
            <v>101816</v>
          </cell>
          <cell r="F1110" t="str">
            <v>00443A</v>
          </cell>
          <cell r="G1110" t="str">
            <v>B00443A</v>
          </cell>
          <cell r="H1110" t="str">
            <v>510759</v>
          </cell>
          <cell r="I1110">
            <v>1</v>
          </cell>
          <cell r="J1110">
            <v>5.8999999999999999E-3</v>
          </cell>
        </row>
        <row r="1111">
          <cell r="A1111" t="str">
            <v>0006150000419-P01</v>
          </cell>
          <cell r="B1111" t="str">
            <v>01</v>
          </cell>
          <cell r="C1111" t="str">
            <v>8273</v>
          </cell>
          <cell r="D1111" t="str">
            <v>0006150000419</v>
          </cell>
          <cell r="E1111" t="str">
            <v>101817</v>
          </cell>
          <cell r="F1111" t="str">
            <v>00419B</v>
          </cell>
          <cell r="G1111" t="str">
            <v>B00419B</v>
          </cell>
          <cell r="H1111" t="str">
            <v>300328</v>
          </cell>
          <cell r="I1111">
            <v>1</v>
          </cell>
          <cell r="J1111">
            <v>0.5827</v>
          </cell>
        </row>
        <row r="1112">
          <cell r="A1112" t="str">
            <v>0006150000419-P02</v>
          </cell>
          <cell r="B1112" t="str">
            <v>02</v>
          </cell>
          <cell r="C1112" t="str">
            <v>8273</v>
          </cell>
          <cell r="D1112" t="str">
            <v>0006150000419</v>
          </cell>
          <cell r="E1112" t="str">
            <v>101817</v>
          </cell>
          <cell r="F1112" t="str">
            <v>00419B</v>
          </cell>
          <cell r="G1112" t="str">
            <v>B00419B</v>
          </cell>
          <cell r="H1112" t="str">
            <v>500577</v>
          </cell>
          <cell r="I1112">
            <v>1</v>
          </cell>
          <cell r="J1112">
            <v>6</v>
          </cell>
        </row>
        <row r="1113">
          <cell r="A1113" t="str">
            <v>0006150000419-P03</v>
          </cell>
          <cell r="B1113" t="str">
            <v>03</v>
          </cell>
          <cell r="C1113" t="str">
            <v>8273</v>
          </cell>
          <cell r="D1113" t="str">
            <v>0006150000419</v>
          </cell>
          <cell r="E1113" t="str">
            <v>101817</v>
          </cell>
          <cell r="F1113" t="str">
            <v>00419B</v>
          </cell>
          <cell r="G1113" t="str">
            <v>B00419B</v>
          </cell>
          <cell r="H1113" t="str">
            <v>500619</v>
          </cell>
          <cell r="I1113">
            <v>1</v>
          </cell>
          <cell r="J1113">
            <v>9.4999999999999998E-3</v>
          </cell>
        </row>
        <row r="1114">
          <cell r="A1114" t="str">
            <v>0006150000419-P04</v>
          </cell>
          <cell r="B1114" t="str">
            <v>04</v>
          </cell>
          <cell r="C1114" t="str">
            <v>8273</v>
          </cell>
          <cell r="D1114" t="str">
            <v>0006150000419</v>
          </cell>
          <cell r="E1114" t="str">
            <v>101817</v>
          </cell>
          <cell r="F1114" t="str">
            <v>00419B</v>
          </cell>
          <cell r="G1114" t="str">
            <v>B00419B</v>
          </cell>
          <cell r="H1114" t="str">
            <v>500635</v>
          </cell>
          <cell r="I1114">
            <v>1</v>
          </cell>
          <cell r="J1114">
            <v>1</v>
          </cell>
        </row>
        <row r="1115">
          <cell r="A1115" t="str">
            <v>0006150000419-P05</v>
          </cell>
          <cell r="B1115" t="str">
            <v>05</v>
          </cell>
          <cell r="C1115" t="str">
            <v>8273</v>
          </cell>
          <cell r="D1115" t="str">
            <v>0006150000419</v>
          </cell>
          <cell r="E1115" t="str">
            <v>101817</v>
          </cell>
          <cell r="F1115" t="str">
            <v>00419B</v>
          </cell>
          <cell r="G1115" t="str">
            <v>B00419B</v>
          </cell>
          <cell r="H1115" t="str">
            <v>500684</v>
          </cell>
          <cell r="I1115">
            <v>1</v>
          </cell>
          <cell r="J1115">
            <v>6</v>
          </cell>
        </row>
        <row r="1116">
          <cell r="A1116" t="str">
            <v>0006150000419-P06</v>
          </cell>
          <cell r="B1116" t="str">
            <v>06</v>
          </cell>
          <cell r="C1116" t="str">
            <v>8273</v>
          </cell>
          <cell r="D1116" t="str">
            <v>0006150000419</v>
          </cell>
          <cell r="E1116" t="str">
            <v>101817</v>
          </cell>
          <cell r="F1116" t="str">
            <v>00419B</v>
          </cell>
          <cell r="G1116" t="str">
            <v>B00419B</v>
          </cell>
          <cell r="H1116" t="str">
            <v>501039</v>
          </cell>
          <cell r="I1116">
            <v>1</v>
          </cell>
          <cell r="J1116">
            <v>6</v>
          </cell>
        </row>
        <row r="1117">
          <cell r="A1117" t="str">
            <v>0006150000419-P07</v>
          </cell>
          <cell r="B1117" t="str">
            <v>07</v>
          </cell>
          <cell r="C1117" t="str">
            <v>8273</v>
          </cell>
          <cell r="D1117" t="str">
            <v>0006150000419</v>
          </cell>
          <cell r="E1117" t="str">
            <v>101817</v>
          </cell>
          <cell r="F1117" t="str">
            <v>00419B</v>
          </cell>
          <cell r="G1117" t="str">
            <v>B00419B</v>
          </cell>
          <cell r="H1117" t="str">
            <v>501183</v>
          </cell>
          <cell r="I1117">
            <v>1</v>
          </cell>
          <cell r="J1117">
            <v>6</v>
          </cell>
        </row>
        <row r="1118">
          <cell r="A1118" t="str">
            <v>0006150000419-P08</v>
          </cell>
          <cell r="B1118" t="str">
            <v>08</v>
          </cell>
          <cell r="C1118" t="str">
            <v>8273</v>
          </cell>
          <cell r="D1118" t="str">
            <v>0006150000419</v>
          </cell>
          <cell r="E1118" t="str">
            <v>101817</v>
          </cell>
          <cell r="F1118" t="str">
            <v>00419B</v>
          </cell>
          <cell r="G1118" t="str">
            <v>B00419B</v>
          </cell>
          <cell r="H1118" t="str">
            <v>503686</v>
          </cell>
          <cell r="I1118">
            <v>1</v>
          </cell>
          <cell r="J1118">
            <v>1.1999999999999999E-3</v>
          </cell>
        </row>
        <row r="1119">
          <cell r="A1119" t="str">
            <v>0006150000419-P09</v>
          </cell>
          <cell r="B1119" t="str">
            <v>09</v>
          </cell>
          <cell r="C1119" t="str">
            <v>8273</v>
          </cell>
          <cell r="D1119" t="str">
            <v>0006150000419</v>
          </cell>
          <cell r="E1119" t="str">
            <v>101817</v>
          </cell>
          <cell r="F1119" t="str">
            <v>00419B</v>
          </cell>
          <cell r="G1119" t="str">
            <v>B00419B</v>
          </cell>
          <cell r="H1119" t="str">
            <v>507543</v>
          </cell>
          <cell r="I1119">
            <v>1</v>
          </cell>
          <cell r="J1119">
            <v>6</v>
          </cell>
        </row>
        <row r="1120">
          <cell r="A1120" t="str">
            <v>0006150000419-P10</v>
          </cell>
          <cell r="B1120" t="str">
            <v>10</v>
          </cell>
          <cell r="C1120" t="str">
            <v>8273</v>
          </cell>
          <cell r="D1120" t="str">
            <v>0006150000419</v>
          </cell>
          <cell r="E1120" t="str">
            <v>101817</v>
          </cell>
          <cell r="F1120" t="str">
            <v>00419B</v>
          </cell>
          <cell r="G1120" t="str">
            <v>B00419B</v>
          </cell>
          <cell r="H1120" t="str">
            <v>510759</v>
          </cell>
          <cell r="I1120">
            <v>1</v>
          </cell>
          <cell r="J1120">
            <v>5.8999999999999999E-3</v>
          </cell>
        </row>
        <row r="1121">
          <cell r="A1121" t="str">
            <v>0005070002296-P01</v>
          </cell>
          <cell r="B1121" t="str">
            <v>01</v>
          </cell>
          <cell r="C1121" t="str">
            <v>8273</v>
          </cell>
          <cell r="D1121" t="str">
            <v>0005070002296</v>
          </cell>
          <cell r="E1121" t="str">
            <v>101817</v>
          </cell>
          <cell r="F1121" t="str">
            <v>02296A</v>
          </cell>
          <cell r="G1121" t="str">
            <v>B02296A</v>
          </cell>
          <cell r="H1121" t="str">
            <v>300328</v>
          </cell>
          <cell r="I1121">
            <v>1</v>
          </cell>
          <cell r="J1121">
            <v>0.5827</v>
          </cell>
        </row>
        <row r="1122">
          <cell r="A1122" t="str">
            <v>0005070002296-P02</v>
          </cell>
          <cell r="B1122" t="str">
            <v>02</v>
          </cell>
          <cell r="C1122" t="str">
            <v>8273</v>
          </cell>
          <cell r="D1122" t="str">
            <v>0005070002296</v>
          </cell>
          <cell r="E1122" t="str">
            <v>101817</v>
          </cell>
          <cell r="F1122" t="str">
            <v>02296A</v>
          </cell>
          <cell r="G1122" t="str">
            <v>B02296A</v>
          </cell>
          <cell r="H1122" t="str">
            <v>500577</v>
          </cell>
          <cell r="I1122">
            <v>1</v>
          </cell>
          <cell r="J1122">
            <v>6</v>
          </cell>
        </row>
        <row r="1123">
          <cell r="A1123" t="str">
            <v>0005070002296-P03</v>
          </cell>
          <cell r="B1123" t="str">
            <v>03</v>
          </cell>
          <cell r="C1123" t="str">
            <v>8273</v>
          </cell>
          <cell r="D1123" t="str">
            <v>0005070002296</v>
          </cell>
          <cell r="E1123" t="str">
            <v>101817</v>
          </cell>
          <cell r="F1123" t="str">
            <v>02296A</v>
          </cell>
          <cell r="G1123" t="str">
            <v>B02296A</v>
          </cell>
          <cell r="H1123" t="str">
            <v>500619</v>
          </cell>
          <cell r="I1123">
            <v>1</v>
          </cell>
          <cell r="J1123">
            <v>9.4999999999999998E-3</v>
          </cell>
        </row>
        <row r="1124">
          <cell r="A1124" t="str">
            <v>0005070002296-P04</v>
          </cell>
          <cell r="B1124" t="str">
            <v>04</v>
          </cell>
          <cell r="C1124" t="str">
            <v>8273</v>
          </cell>
          <cell r="D1124" t="str">
            <v>0005070002296</v>
          </cell>
          <cell r="E1124" t="str">
            <v>101817</v>
          </cell>
          <cell r="F1124" t="str">
            <v>02296A</v>
          </cell>
          <cell r="G1124" t="str">
            <v>B02296A</v>
          </cell>
          <cell r="H1124" t="str">
            <v>500635</v>
          </cell>
          <cell r="I1124">
            <v>1</v>
          </cell>
          <cell r="J1124">
            <v>1</v>
          </cell>
        </row>
        <row r="1125">
          <cell r="A1125" t="str">
            <v>0005070002296-P05</v>
          </cell>
          <cell r="B1125" t="str">
            <v>05</v>
          </cell>
          <cell r="C1125" t="str">
            <v>8273</v>
          </cell>
          <cell r="D1125" t="str">
            <v>0005070002296</v>
          </cell>
          <cell r="E1125" t="str">
            <v>101817</v>
          </cell>
          <cell r="F1125" t="str">
            <v>02296A</v>
          </cell>
          <cell r="G1125" t="str">
            <v>B02296A</v>
          </cell>
          <cell r="H1125" t="str">
            <v>500684</v>
          </cell>
          <cell r="I1125">
            <v>1</v>
          </cell>
          <cell r="J1125">
            <v>6</v>
          </cell>
        </row>
        <row r="1126">
          <cell r="A1126" t="str">
            <v>0005070002296-P06</v>
          </cell>
          <cell r="B1126" t="str">
            <v>06</v>
          </cell>
          <cell r="C1126" t="str">
            <v>8273</v>
          </cell>
          <cell r="D1126" t="str">
            <v>0005070002296</v>
          </cell>
          <cell r="E1126" t="str">
            <v>101817</v>
          </cell>
          <cell r="F1126" t="str">
            <v>02296A</v>
          </cell>
          <cell r="G1126" t="str">
            <v>B02296A</v>
          </cell>
          <cell r="H1126" t="str">
            <v>501183</v>
          </cell>
          <cell r="I1126">
            <v>1</v>
          </cell>
          <cell r="J1126">
            <v>6</v>
          </cell>
        </row>
        <row r="1127">
          <cell r="A1127" t="str">
            <v>0005070002296-P07</v>
          </cell>
          <cell r="B1127" t="str">
            <v>07</v>
          </cell>
          <cell r="C1127" t="str">
            <v>8273</v>
          </cell>
          <cell r="D1127" t="str">
            <v>0005070002296</v>
          </cell>
          <cell r="E1127" t="str">
            <v>101817</v>
          </cell>
          <cell r="F1127" t="str">
            <v>02296A</v>
          </cell>
          <cell r="G1127" t="str">
            <v>B02296A</v>
          </cell>
          <cell r="H1127" t="str">
            <v>503686</v>
          </cell>
          <cell r="I1127">
            <v>1</v>
          </cell>
          <cell r="J1127">
            <v>1.1999999999999999E-3</v>
          </cell>
        </row>
        <row r="1128">
          <cell r="A1128" t="str">
            <v>0005070002296-P08</v>
          </cell>
          <cell r="B1128" t="str">
            <v>08</v>
          </cell>
          <cell r="C1128" t="str">
            <v>8273</v>
          </cell>
          <cell r="D1128" t="str">
            <v>0005070002296</v>
          </cell>
          <cell r="E1128" t="str">
            <v>101817</v>
          </cell>
          <cell r="F1128" t="str">
            <v>02296A</v>
          </cell>
          <cell r="G1128" t="str">
            <v>B02296A</v>
          </cell>
          <cell r="H1128" t="str">
            <v>507543</v>
          </cell>
          <cell r="I1128">
            <v>1</v>
          </cell>
          <cell r="J1128">
            <v>6</v>
          </cell>
        </row>
        <row r="1129">
          <cell r="A1129" t="str">
            <v>0005070002296-P09</v>
          </cell>
          <cell r="B1129" t="str">
            <v>09</v>
          </cell>
          <cell r="C1129" t="str">
            <v>8273</v>
          </cell>
          <cell r="D1129" t="str">
            <v>0005070002296</v>
          </cell>
          <cell r="E1129" t="str">
            <v>101817</v>
          </cell>
          <cell r="F1129" t="str">
            <v>02296A</v>
          </cell>
          <cell r="G1129" t="str">
            <v>B02296A</v>
          </cell>
          <cell r="H1129" t="str">
            <v>508327</v>
          </cell>
          <cell r="I1129">
            <v>1</v>
          </cell>
          <cell r="J1129">
            <v>6</v>
          </cell>
        </row>
        <row r="1130">
          <cell r="A1130" t="str">
            <v>0005070002296-P10</v>
          </cell>
          <cell r="B1130" t="str">
            <v>10</v>
          </cell>
          <cell r="C1130" t="str">
            <v>8273</v>
          </cell>
          <cell r="D1130" t="str">
            <v>0005070002296</v>
          </cell>
          <cell r="E1130" t="str">
            <v>101817</v>
          </cell>
          <cell r="F1130" t="str">
            <v>02296A</v>
          </cell>
          <cell r="G1130" t="str">
            <v>B02296A</v>
          </cell>
          <cell r="H1130" t="str">
            <v>510759</v>
          </cell>
          <cell r="I1130">
            <v>1</v>
          </cell>
          <cell r="J1130">
            <v>5.8999999999999999E-3</v>
          </cell>
        </row>
        <row r="1131">
          <cell r="A1131" t="str">
            <v>0006150000418-P01</v>
          </cell>
          <cell r="B1131" t="str">
            <v>01</v>
          </cell>
          <cell r="C1131" t="str">
            <v>8273</v>
          </cell>
          <cell r="D1131" t="str">
            <v>0006150000418</v>
          </cell>
          <cell r="E1131" t="str">
            <v>101819</v>
          </cell>
          <cell r="F1131" t="str">
            <v>00418C</v>
          </cell>
          <cell r="G1131" t="str">
            <v>B00418C</v>
          </cell>
          <cell r="H1131" t="str">
            <v>300328</v>
          </cell>
          <cell r="I1131">
            <v>1</v>
          </cell>
          <cell r="J1131">
            <v>0.5827</v>
          </cell>
        </row>
        <row r="1132">
          <cell r="A1132" t="str">
            <v>0006150000418-P02</v>
          </cell>
          <cell r="B1132" t="str">
            <v>02</v>
          </cell>
          <cell r="C1132" t="str">
            <v>8273</v>
          </cell>
          <cell r="D1132" t="str">
            <v>0006150000418</v>
          </cell>
          <cell r="E1132" t="str">
            <v>101819</v>
          </cell>
          <cell r="F1132" t="str">
            <v>00418C</v>
          </cell>
          <cell r="G1132" t="str">
            <v>B00418C</v>
          </cell>
          <cell r="H1132" t="str">
            <v>500577</v>
          </cell>
          <cell r="I1132">
            <v>1</v>
          </cell>
          <cell r="J1132">
            <v>6</v>
          </cell>
        </row>
        <row r="1133">
          <cell r="A1133" t="str">
            <v>0006150000418-P03</v>
          </cell>
          <cell r="B1133" t="str">
            <v>03</v>
          </cell>
          <cell r="C1133" t="str">
            <v>8273</v>
          </cell>
          <cell r="D1133" t="str">
            <v>0006150000418</v>
          </cell>
          <cell r="E1133" t="str">
            <v>101819</v>
          </cell>
          <cell r="F1133" t="str">
            <v>00418C</v>
          </cell>
          <cell r="G1133" t="str">
            <v>B00418C</v>
          </cell>
          <cell r="H1133" t="str">
            <v>500619</v>
          </cell>
          <cell r="I1133">
            <v>1</v>
          </cell>
          <cell r="J1133">
            <v>9.4999999999999998E-3</v>
          </cell>
        </row>
        <row r="1134">
          <cell r="A1134" t="str">
            <v>0006150000418-P04</v>
          </cell>
          <cell r="B1134" t="str">
            <v>04</v>
          </cell>
          <cell r="C1134" t="str">
            <v>8273</v>
          </cell>
          <cell r="D1134" t="str">
            <v>0006150000418</v>
          </cell>
          <cell r="E1134" t="str">
            <v>101819</v>
          </cell>
          <cell r="F1134" t="str">
            <v>00418C</v>
          </cell>
          <cell r="G1134" t="str">
            <v>B00418C</v>
          </cell>
          <cell r="H1134" t="str">
            <v>500635</v>
          </cell>
          <cell r="I1134">
            <v>1</v>
          </cell>
          <cell r="J1134">
            <v>1</v>
          </cell>
        </row>
        <row r="1135">
          <cell r="A1135" t="str">
            <v>0006150000418-P05</v>
          </cell>
          <cell r="B1135" t="str">
            <v>05</v>
          </cell>
          <cell r="C1135" t="str">
            <v>8273</v>
          </cell>
          <cell r="D1135" t="str">
            <v>0006150000418</v>
          </cell>
          <cell r="E1135" t="str">
            <v>101819</v>
          </cell>
          <cell r="F1135" t="str">
            <v>00418C</v>
          </cell>
          <cell r="G1135" t="str">
            <v>B00418C</v>
          </cell>
          <cell r="H1135" t="str">
            <v>500684</v>
          </cell>
          <cell r="I1135">
            <v>1</v>
          </cell>
          <cell r="J1135">
            <v>6</v>
          </cell>
        </row>
        <row r="1136">
          <cell r="A1136" t="str">
            <v>0006150000418-P06</v>
          </cell>
          <cell r="B1136" t="str">
            <v>06</v>
          </cell>
          <cell r="C1136" t="str">
            <v>8273</v>
          </cell>
          <cell r="D1136" t="str">
            <v>0006150000418</v>
          </cell>
          <cell r="E1136" t="str">
            <v>101819</v>
          </cell>
          <cell r="F1136" t="str">
            <v>00418C</v>
          </cell>
          <cell r="G1136" t="str">
            <v>B00418C</v>
          </cell>
          <cell r="H1136" t="str">
            <v>501036</v>
          </cell>
          <cell r="I1136">
            <v>1</v>
          </cell>
          <cell r="J1136">
            <v>6</v>
          </cell>
        </row>
        <row r="1137">
          <cell r="A1137" t="str">
            <v>0006150000418-P07</v>
          </cell>
          <cell r="B1137" t="str">
            <v>07</v>
          </cell>
          <cell r="C1137" t="str">
            <v>8273</v>
          </cell>
          <cell r="D1137" t="str">
            <v>0006150000418</v>
          </cell>
          <cell r="E1137" t="str">
            <v>101819</v>
          </cell>
          <cell r="F1137" t="str">
            <v>00418C</v>
          </cell>
          <cell r="G1137" t="str">
            <v>B00418C</v>
          </cell>
          <cell r="H1137" t="str">
            <v>501183</v>
          </cell>
          <cell r="I1137">
            <v>1</v>
          </cell>
          <cell r="J1137">
            <v>6</v>
          </cell>
        </row>
        <row r="1138">
          <cell r="A1138" t="str">
            <v>0006150000418-P08</v>
          </cell>
          <cell r="B1138" t="str">
            <v>08</v>
          </cell>
          <cell r="C1138" t="str">
            <v>8273</v>
          </cell>
          <cell r="D1138" t="str">
            <v>0006150000418</v>
          </cell>
          <cell r="E1138" t="str">
            <v>101819</v>
          </cell>
          <cell r="F1138" t="str">
            <v>00418C</v>
          </cell>
          <cell r="G1138" t="str">
            <v>B00418C</v>
          </cell>
          <cell r="H1138" t="str">
            <v>503686</v>
          </cell>
          <cell r="I1138">
            <v>1</v>
          </cell>
          <cell r="J1138">
            <v>1.1999999999999999E-3</v>
          </cell>
        </row>
        <row r="1139">
          <cell r="A1139" t="str">
            <v>0006150000418-P09</v>
          </cell>
          <cell r="B1139" t="str">
            <v>09</v>
          </cell>
          <cell r="C1139" t="str">
            <v>8273</v>
          </cell>
          <cell r="D1139" t="str">
            <v>0006150000418</v>
          </cell>
          <cell r="E1139" t="str">
            <v>101819</v>
          </cell>
          <cell r="F1139" t="str">
            <v>00418C</v>
          </cell>
          <cell r="G1139" t="str">
            <v>B00418C</v>
          </cell>
          <cell r="H1139" t="str">
            <v>507543</v>
          </cell>
          <cell r="I1139">
            <v>1</v>
          </cell>
          <cell r="J1139">
            <v>6</v>
          </cell>
        </row>
        <row r="1140">
          <cell r="A1140" t="str">
            <v>0006150000418-P10</v>
          </cell>
          <cell r="B1140" t="str">
            <v>10</v>
          </cell>
          <cell r="C1140" t="str">
            <v>8273</v>
          </cell>
          <cell r="D1140" t="str">
            <v>0006150000418</v>
          </cell>
          <cell r="E1140" t="str">
            <v>101819</v>
          </cell>
          <cell r="F1140" t="str">
            <v>00418C</v>
          </cell>
          <cell r="G1140" t="str">
            <v>B00418C</v>
          </cell>
          <cell r="H1140" t="str">
            <v>510759</v>
          </cell>
          <cell r="I1140">
            <v>1</v>
          </cell>
          <cell r="J1140">
            <v>5.8999999999999999E-3</v>
          </cell>
        </row>
        <row r="1141">
          <cell r="A1141" t="str">
            <v>0006150000417-P01</v>
          </cell>
          <cell r="B1141" t="str">
            <v>01</v>
          </cell>
          <cell r="C1141" t="str">
            <v>8273</v>
          </cell>
          <cell r="D1141" t="str">
            <v>0006150000417</v>
          </cell>
          <cell r="E1141" t="str">
            <v>101823</v>
          </cell>
          <cell r="F1141" t="str">
            <v>00417B</v>
          </cell>
          <cell r="G1141" t="str">
            <v>B00417B</v>
          </cell>
          <cell r="H1141" t="str">
            <v>300328</v>
          </cell>
          <cell r="I1141">
            <v>1</v>
          </cell>
          <cell r="J1141">
            <v>0.5827</v>
          </cell>
        </row>
        <row r="1142">
          <cell r="A1142" t="str">
            <v>0006150000417-P02</v>
          </cell>
          <cell r="B1142" t="str">
            <v>02</v>
          </cell>
          <cell r="C1142" t="str">
            <v>8273</v>
          </cell>
          <cell r="D1142" t="str">
            <v>0006150000417</v>
          </cell>
          <cell r="E1142" t="str">
            <v>101823</v>
          </cell>
          <cell r="F1142" t="str">
            <v>00417B</v>
          </cell>
          <cell r="G1142" t="str">
            <v>B00417B</v>
          </cell>
          <cell r="H1142" t="str">
            <v>500577</v>
          </cell>
          <cell r="I1142">
            <v>1</v>
          </cell>
          <cell r="J1142">
            <v>6</v>
          </cell>
        </row>
        <row r="1143">
          <cell r="A1143" t="str">
            <v>0006150000417-P03</v>
          </cell>
          <cell r="B1143" t="str">
            <v>03</v>
          </cell>
          <cell r="C1143" t="str">
            <v>8273</v>
          </cell>
          <cell r="D1143" t="str">
            <v>0006150000417</v>
          </cell>
          <cell r="E1143" t="str">
            <v>101823</v>
          </cell>
          <cell r="F1143" t="str">
            <v>00417B</v>
          </cell>
          <cell r="G1143" t="str">
            <v>B00417B</v>
          </cell>
          <cell r="H1143" t="str">
            <v>500619</v>
          </cell>
          <cell r="I1143">
            <v>1</v>
          </cell>
          <cell r="J1143">
            <v>9.4999999999999998E-3</v>
          </cell>
        </row>
        <row r="1144">
          <cell r="A1144" t="str">
            <v>0006150000417-P04</v>
          </cell>
          <cell r="B1144" t="str">
            <v>04</v>
          </cell>
          <cell r="C1144" t="str">
            <v>8273</v>
          </cell>
          <cell r="D1144" t="str">
            <v>0006150000417</v>
          </cell>
          <cell r="E1144" t="str">
            <v>101823</v>
          </cell>
          <cell r="F1144" t="str">
            <v>00417B</v>
          </cell>
          <cell r="G1144" t="str">
            <v>B00417B</v>
          </cell>
          <cell r="H1144" t="str">
            <v>500635</v>
          </cell>
          <cell r="I1144">
            <v>1</v>
          </cell>
          <cell r="J1144">
            <v>1</v>
          </cell>
        </row>
        <row r="1145">
          <cell r="A1145" t="str">
            <v>0006150000417-P05</v>
          </cell>
          <cell r="B1145" t="str">
            <v>05</v>
          </cell>
          <cell r="C1145" t="str">
            <v>8273</v>
          </cell>
          <cell r="D1145" t="str">
            <v>0006150000417</v>
          </cell>
          <cell r="E1145" t="str">
            <v>101823</v>
          </cell>
          <cell r="F1145" t="str">
            <v>00417B</v>
          </cell>
          <cell r="G1145" t="str">
            <v>B00417B</v>
          </cell>
          <cell r="H1145" t="str">
            <v>500684</v>
          </cell>
          <cell r="I1145">
            <v>1</v>
          </cell>
          <cell r="J1145">
            <v>6</v>
          </cell>
        </row>
        <row r="1146">
          <cell r="A1146" t="str">
            <v>0006150000417-P06</v>
          </cell>
          <cell r="B1146" t="str">
            <v>06</v>
          </cell>
          <cell r="C1146" t="str">
            <v>8273</v>
          </cell>
          <cell r="D1146" t="str">
            <v>0006150000417</v>
          </cell>
          <cell r="E1146" t="str">
            <v>101823</v>
          </cell>
          <cell r="F1146" t="str">
            <v>00417B</v>
          </cell>
          <cell r="G1146" t="str">
            <v>B00417B</v>
          </cell>
          <cell r="H1146" t="str">
            <v>501037</v>
          </cell>
          <cell r="I1146">
            <v>1</v>
          </cell>
          <cell r="J1146">
            <v>6</v>
          </cell>
        </row>
        <row r="1147">
          <cell r="A1147" t="str">
            <v>0006150000417-P07</v>
          </cell>
          <cell r="B1147" t="str">
            <v>07</v>
          </cell>
          <cell r="C1147" t="str">
            <v>8273</v>
          </cell>
          <cell r="D1147" t="str">
            <v>0006150000417</v>
          </cell>
          <cell r="E1147" t="str">
            <v>101823</v>
          </cell>
          <cell r="F1147" t="str">
            <v>00417B</v>
          </cell>
          <cell r="G1147" t="str">
            <v>B00417B</v>
          </cell>
          <cell r="H1147" t="str">
            <v>501183</v>
          </cell>
          <cell r="I1147">
            <v>1</v>
          </cell>
          <cell r="J1147">
            <v>6</v>
          </cell>
        </row>
        <row r="1148">
          <cell r="A1148" t="str">
            <v>0006150000417-P08</v>
          </cell>
          <cell r="B1148" t="str">
            <v>08</v>
          </cell>
          <cell r="C1148" t="str">
            <v>8273</v>
          </cell>
          <cell r="D1148" t="str">
            <v>0006150000417</v>
          </cell>
          <cell r="E1148" t="str">
            <v>101823</v>
          </cell>
          <cell r="F1148" t="str">
            <v>00417B</v>
          </cell>
          <cell r="G1148" t="str">
            <v>B00417B</v>
          </cell>
          <cell r="H1148" t="str">
            <v>503686</v>
          </cell>
          <cell r="I1148">
            <v>1</v>
          </cell>
          <cell r="J1148">
            <v>1.1999999999999999E-3</v>
          </cell>
        </row>
        <row r="1149">
          <cell r="A1149" t="str">
            <v>0006150000417-P09</v>
          </cell>
          <cell r="B1149" t="str">
            <v>09</v>
          </cell>
          <cell r="C1149" t="str">
            <v>8273</v>
          </cell>
          <cell r="D1149" t="str">
            <v>0006150000417</v>
          </cell>
          <cell r="E1149" t="str">
            <v>101823</v>
          </cell>
          <cell r="F1149" t="str">
            <v>00417B</v>
          </cell>
          <cell r="G1149" t="str">
            <v>B00417B</v>
          </cell>
          <cell r="H1149" t="str">
            <v>507543</v>
          </cell>
          <cell r="I1149">
            <v>1</v>
          </cell>
          <cell r="J1149">
            <v>6</v>
          </cell>
        </row>
        <row r="1150">
          <cell r="A1150" t="str">
            <v>0006150000417-P10</v>
          </cell>
          <cell r="B1150" t="str">
            <v>10</v>
          </cell>
          <cell r="C1150" t="str">
            <v>8273</v>
          </cell>
          <cell r="D1150" t="str">
            <v>0006150000417</v>
          </cell>
          <cell r="E1150" t="str">
            <v>101823</v>
          </cell>
          <cell r="F1150" t="str">
            <v>00417B</v>
          </cell>
          <cell r="G1150" t="str">
            <v>B00417B</v>
          </cell>
          <cell r="H1150" t="str">
            <v>510759</v>
          </cell>
          <cell r="I1150">
            <v>1</v>
          </cell>
          <cell r="J1150">
            <v>5.8999999999999999E-3</v>
          </cell>
        </row>
        <row r="1151">
          <cell r="A1151" t="str">
            <v>0005070002605-P01</v>
          </cell>
          <cell r="B1151" t="str">
            <v>01</v>
          </cell>
          <cell r="C1151" t="str">
            <v>8273</v>
          </cell>
          <cell r="D1151" t="str">
            <v>0005070002605</v>
          </cell>
          <cell r="E1151" t="str">
            <v>101823</v>
          </cell>
          <cell r="F1151" t="str">
            <v>02605A</v>
          </cell>
          <cell r="G1151" t="str">
            <v>B02605A</v>
          </cell>
          <cell r="H1151" t="str">
            <v>300328</v>
          </cell>
          <cell r="I1151">
            <v>1</v>
          </cell>
          <cell r="J1151">
            <v>0.5827</v>
          </cell>
        </row>
        <row r="1152">
          <cell r="A1152" t="str">
            <v>0005070002605-P02</v>
          </cell>
          <cell r="B1152" t="str">
            <v>02</v>
          </cell>
          <cell r="C1152" t="str">
            <v>8273</v>
          </cell>
          <cell r="D1152" t="str">
            <v>0005070002605</v>
          </cell>
          <cell r="E1152" t="str">
            <v>101823</v>
          </cell>
          <cell r="F1152" t="str">
            <v>02605A</v>
          </cell>
          <cell r="G1152" t="str">
            <v>B02605A</v>
          </cell>
          <cell r="H1152" t="str">
            <v>500577</v>
          </cell>
          <cell r="I1152">
            <v>1</v>
          </cell>
          <cell r="J1152">
            <v>6</v>
          </cell>
        </row>
        <row r="1153">
          <cell r="A1153" t="str">
            <v>0005070002605-P03</v>
          </cell>
          <cell r="B1153" t="str">
            <v>03</v>
          </cell>
          <cell r="C1153" t="str">
            <v>8273</v>
          </cell>
          <cell r="D1153" t="str">
            <v>0005070002605</v>
          </cell>
          <cell r="E1153" t="str">
            <v>101823</v>
          </cell>
          <cell r="F1153" t="str">
            <v>02605A</v>
          </cell>
          <cell r="G1153" t="str">
            <v>B02605A</v>
          </cell>
          <cell r="H1153" t="str">
            <v>500619</v>
          </cell>
          <cell r="I1153">
            <v>1</v>
          </cell>
          <cell r="J1153">
            <v>9.4999999999999998E-3</v>
          </cell>
        </row>
        <row r="1154">
          <cell r="A1154" t="str">
            <v>0005070002605-P04</v>
          </cell>
          <cell r="B1154" t="str">
            <v>04</v>
          </cell>
          <cell r="C1154" t="str">
            <v>8273</v>
          </cell>
          <cell r="D1154" t="str">
            <v>0005070002605</v>
          </cell>
          <cell r="E1154" t="str">
            <v>101823</v>
          </cell>
          <cell r="F1154" t="str">
            <v>02605A</v>
          </cell>
          <cell r="G1154" t="str">
            <v>B02605A</v>
          </cell>
          <cell r="H1154" t="str">
            <v>500635</v>
          </cell>
          <cell r="I1154">
            <v>1</v>
          </cell>
          <cell r="J1154">
            <v>1</v>
          </cell>
        </row>
        <row r="1155">
          <cell r="A1155" t="str">
            <v>0005070002605-P05</v>
          </cell>
          <cell r="B1155" t="str">
            <v>05</v>
          </cell>
          <cell r="C1155" t="str">
            <v>8273</v>
          </cell>
          <cell r="D1155" t="str">
            <v>0005070002605</v>
          </cell>
          <cell r="E1155" t="str">
            <v>101823</v>
          </cell>
          <cell r="F1155" t="str">
            <v>02605A</v>
          </cell>
          <cell r="G1155" t="str">
            <v>B02605A</v>
          </cell>
          <cell r="H1155" t="str">
            <v>500684</v>
          </cell>
          <cell r="I1155">
            <v>1</v>
          </cell>
          <cell r="J1155">
            <v>6</v>
          </cell>
        </row>
        <row r="1156">
          <cell r="A1156" t="str">
            <v>0005070002605-P06</v>
          </cell>
          <cell r="B1156" t="str">
            <v>06</v>
          </cell>
          <cell r="C1156" t="str">
            <v>8273</v>
          </cell>
          <cell r="D1156" t="str">
            <v>0005070002605</v>
          </cell>
          <cell r="E1156" t="str">
            <v>101823</v>
          </cell>
          <cell r="F1156" t="str">
            <v>02605A</v>
          </cell>
          <cell r="G1156" t="str">
            <v>B02605A</v>
          </cell>
          <cell r="H1156" t="str">
            <v>501183</v>
          </cell>
          <cell r="I1156">
            <v>1</v>
          </cell>
          <cell r="J1156">
            <v>6</v>
          </cell>
        </row>
        <row r="1157">
          <cell r="A1157" t="str">
            <v>0005070002605-P07</v>
          </cell>
          <cell r="B1157" t="str">
            <v>07</v>
          </cell>
          <cell r="C1157" t="str">
            <v>8273</v>
          </cell>
          <cell r="D1157" t="str">
            <v>0005070002605</v>
          </cell>
          <cell r="E1157" t="str">
            <v>101823</v>
          </cell>
          <cell r="F1157" t="str">
            <v>02605A</v>
          </cell>
          <cell r="G1157" t="str">
            <v>B02605A</v>
          </cell>
          <cell r="H1157" t="str">
            <v>503686</v>
          </cell>
          <cell r="I1157">
            <v>1</v>
          </cell>
          <cell r="J1157">
            <v>1.1999999999999999E-3</v>
          </cell>
        </row>
        <row r="1158">
          <cell r="A1158" t="str">
            <v>0005070002605-P08</v>
          </cell>
          <cell r="B1158" t="str">
            <v>08</v>
          </cell>
          <cell r="C1158" t="str">
            <v>8273</v>
          </cell>
          <cell r="D1158" t="str">
            <v>0005070002605</v>
          </cell>
          <cell r="E1158" t="str">
            <v>101823</v>
          </cell>
          <cell r="F1158" t="str">
            <v>02605A</v>
          </cell>
          <cell r="G1158" t="str">
            <v>B02605A</v>
          </cell>
          <cell r="H1158" t="str">
            <v>507543</v>
          </cell>
          <cell r="I1158">
            <v>1</v>
          </cell>
          <cell r="J1158">
            <v>6</v>
          </cell>
        </row>
        <row r="1159">
          <cell r="A1159" t="str">
            <v>0005070002605-P09</v>
          </cell>
          <cell r="B1159" t="str">
            <v>09</v>
          </cell>
          <cell r="C1159" t="str">
            <v>8273</v>
          </cell>
          <cell r="D1159" t="str">
            <v>0005070002605</v>
          </cell>
          <cell r="E1159" t="str">
            <v>101823</v>
          </cell>
          <cell r="F1159" t="str">
            <v>02605A</v>
          </cell>
          <cell r="G1159" t="str">
            <v>B02605A</v>
          </cell>
          <cell r="H1159" t="str">
            <v>508326</v>
          </cell>
          <cell r="I1159">
            <v>1</v>
          </cell>
          <cell r="J1159">
            <v>6</v>
          </cell>
        </row>
        <row r="1160">
          <cell r="A1160" t="str">
            <v>0005070002605-P10</v>
          </cell>
          <cell r="B1160" t="str">
            <v>10</v>
          </cell>
          <cell r="C1160" t="str">
            <v>8273</v>
          </cell>
          <cell r="D1160" t="str">
            <v>0005070002605</v>
          </cell>
          <cell r="E1160" t="str">
            <v>101823</v>
          </cell>
          <cell r="F1160" t="str">
            <v>02605A</v>
          </cell>
          <cell r="G1160" t="str">
            <v>B02605A</v>
          </cell>
          <cell r="H1160" t="str">
            <v>510759</v>
          </cell>
          <cell r="I1160">
            <v>1</v>
          </cell>
          <cell r="J1160">
            <v>5.8999999999999999E-3</v>
          </cell>
        </row>
        <row r="1161">
          <cell r="A1161" t="str">
            <v>0002113024160-P01</v>
          </cell>
          <cell r="B1161" t="str">
            <v>01</v>
          </cell>
          <cell r="C1161" t="str">
            <v>8273</v>
          </cell>
          <cell r="D1161" t="str">
            <v>0002113024160</v>
          </cell>
          <cell r="E1161" t="str">
            <v>101893</v>
          </cell>
          <cell r="F1161" t="str">
            <v>24160A</v>
          </cell>
          <cell r="G1161" t="str">
            <v>B24160A</v>
          </cell>
          <cell r="H1161" t="str">
            <v>504132</v>
          </cell>
          <cell r="I1161">
            <v>1</v>
          </cell>
          <cell r="J1161">
            <v>0</v>
          </cell>
        </row>
        <row r="1162">
          <cell r="A1162" t="str">
            <v>0007675036009-P01</v>
          </cell>
          <cell r="B1162" t="str">
            <v>01</v>
          </cell>
          <cell r="C1162" t="str">
            <v>8273</v>
          </cell>
          <cell r="D1162" t="str">
            <v>0007675036009</v>
          </cell>
          <cell r="E1162" t="str">
            <v>101893</v>
          </cell>
          <cell r="F1162" t="str">
            <v>36009A</v>
          </cell>
          <cell r="G1162" t="str">
            <v>B36009A</v>
          </cell>
          <cell r="H1162" t="str">
            <v>504132</v>
          </cell>
          <cell r="I1162">
            <v>1</v>
          </cell>
          <cell r="J1162">
            <v>0</v>
          </cell>
        </row>
        <row r="1163">
          <cell r="A1163" t="str">
            <v>0004138042306-P01</v>
          </cell>
          <cell r="B1163" t="str">
            <v>01</v>
          </cell>
          <cell r="C1163" t="str">
            <v>8273</v>
          </cell>
          <cell r="D1163" t="str">
            <v>0004138042306</v>
          </cell>
          <cell r="E1163" t="str">
            <v>101893</v>
          </cell>
          <cell r="F1163" t="str">
            <v>42306A</v>
          </cell>
          <cell r="G1163" t="str">
            <v>B42306A</v>
          </cell>
          <cell r="H1163" t="str">
            <v>300328</v>
          </cell>
          <cell r="I1163">
            <v>1</v>
          </cell>
          <cell r="J1163">
            <v>0.5827</v>
          </cell>
        </row>
        <row r="1164">
          <cell r="A1164" t="str">
            <v>0004138042306-P02</v>
          </cell>
          <cell r="B1164" t="str">
            <v>02</v>
          </cell>
          <cell r="C1164" t="str">
            <v>8273</v>
          </cell>
          <cell r="D1164" t="str">
            <v>0004138042306</v>
          </cell>
          <cell r="E1164" t="str">
            <v>101893</v>
          </cell>
          <cell r="F1164" t="str">
            <v>42306A</v>
          </cell>
          <cell r="G1164" t="str">
            <v>B42306A</v>
          </cell>
          <cell r="H1164" t="str">
            <v>500470</v>
          </cell>
          <cell r="I1164">
            <v>1</v>
          </cell>
          <cell r="J1164">
            <v>8</v>
          </cell>
        </row>
        <row r="1165">
          <cell r="A1165" t="str">
            <v>0004138042306-P03</v>
          </cell>
          <cell r="B1165" t="str">
            <v>03</v>
          </cell>
          <cell r="C1165" t="str">
            <v>8273</v>
          </cell>
          <cell r="D1165" t="str">
            <v>0004138042306</v>
          </cell>
          <cell r="E1165" t="str">
            <v>101893</v>
          </cell>
          <cell r="F1165" t="str">
            <v>42306A</v>
          </cell>
          <cell r="G1165" t="str">
            <v>B42306A</v>
          </cell>
          <cell r="H1165" t="str">
            <v>500576</v>
          </cell>
          <cell r="I1165">
            <v>1</v>
          </cell>
          <cell r="J1165">
            <v>8</v>
          </cell>
        </row>
        <row r="1166">
          <cell r="A1166" t="str">
            <v>0004138042306-P04</v>
          </cell>
          <cell r="B1166" t="str">
            <v>04</v>
          </cell>
          <cell r="C1166" t="str">
            <v>8273</v>
          </cell>
          <cell r="D1166" t="str">
            <v>0004138042306</v>
          </cell>
          <cell r="E1166" t="str">
            <v>101893</v>
          </cell>
          <cell r="F1166" t="str">
            <v>42306A</v>
          </cell>
          <cell r="G1166" t="str">
            <v>B42306A</v>
          </cell>
          <cell r="H1166" t="str">
            <v>500619</v>
          </cell>
          <cell r="I1166">
            <v>1</v>
          </cell>
          <cell r="J1166">
            <v>9.4999999999999998E-3</v>
          </cell>
        </row>
        <row r="1167">
          <cell r="A1167" t="str">
            <v>0004138042306-P05</v>
          </cell>
          <cell r="B1167" t="str">
            <v>05</v>
          </cell>
          <cell r="C1167" t="str">
            <v>8273</v>
          </cell>
          <cell r="D1167" t="str">
            <v>0004138042306</v>
          </cell>
          <cell r="E1167" t="str">
            <v>101893</v>
          </cell>
          <cell r="F1167" t="str">
            <v>42306A</v>
          </cell>
          <cell r="G1167" t="str">
            <v>B42306A</v>
          </cell>
          <cell r="H1167" t="str">
            <v>500671</v>
          </cell>
          <cell r="I1167">
            <v>1</v>
          </cell>
          <cell r="J1167">
            <v>8</v>
          </cell>
        </row>
        <row r="1168">
          <cell r="A1168" t="str">
            <v>0004138042306-P06</v>
          </cell>
          <cell r="B1168" t="str">
            <v>06</v>
          </cell>
          <cell r="C1168" t="str">
            <v>8273</v>
          </cell>
          <cell r="D1168" t="str">
            <v>0004138042306</v>
          </cell>
          <cell r="E1168" t="str">
            <v>101893</v>
          </cell>
          <cell r="F1168" t="str">
            <v>42306A</v>
          </cell>
          <cell r="G1168" t="str">
            <v>B42306A</v>
          </cell>
          <cell r="H1168" t="str">
            <v>500683</v>
          </cell>
          <cell r="I1168">
            <v>1</v>
          </cell>
          <cell r="J1168">
            <v>1</v>
          </cell>
        </row>
        <row r="1169">
          <cell r="A1169" t="str">
            <v>0004138042306-P07</v>
          </cell>
          <cell r="B1169" t="str">
            <v>07</v>
          </cell>
          <cell r="C1169" t="str">
            <v>8273</v>
          </cell>
          <cell r="D1169" t="str">
            <v>0004138042306</v>
          </cell>
          <cell r="E1169" t="str">
            <v>101893</v>
          </cell>
          <cell r="F1169" t="str">
            <v>42306A</v>
          </cell>
          <cell r="G1169" t="str">
            <v>B42306A</v>
          </cell>
          <cell r="H1169" t="str">
            <v>501994</v>
          </cell>
          <cell r="I1169">
            <v>1</v>
          </cell>
          <cell r="J1169">
            <v>8</v>
          </cell>
        </row>
        <row r="1170">
          <cell r="A1170" t="str">
            <v>0004138042306-P08</v>
          </cell>
          <cell r="B1170" t="str">
            <v>08</v>
          </cell>
          <cell r="C1170" t="str">
            <v>8273</v>
          </cell>
          <cell r="D1170" t="str">
            <v>0004138042306</v>
          </cell>
          <cell r="E1170" t="str">
            <v>101893</v>
          </cell>
          <cell r="F1170" t="str">
            <v>42306A</v>
          </cell>
          <cell r="G1170" t="str">
            <v>B42306A</v>
          </cell>
          <cell r="H1170" t="str">
            <v>503686</v>
          </cell>
          <cell r="I1170">
            <v>1</v>
          </cell>
          <cell r="J1170">
            <v>1.1999999999999999E-3</v>
          </cell>
        </row>
        <row r="1171">
          <cell r="A1171" t="str">
            <v>0004138042306-P09</v>
          </cell>
          <cell r="B1171" t="str">
            <v>09</v>
          </cell>
          <cell r="C1171" t="str">
            <v>8273</v>
          </cell>
          <cell r="D1171" t="str">
            <v>0004138042306</v>
          </cell>
          <cell r="E1171" t="str">
            <v>101893</v>
          </cell>
          <cell r="F1171" t="str">
            <v>42306A</v>
          </cell>
          <cell r="G1171" t="str">
            <v>B42306A</v>
          </cell>
          <cell r="H1171" t="str">
            <v>507543</v>
          </cell>
          <cell r="I1171">
            <v>1</v>
          </cell>
          <cell r="J1171">
            <v>8</v>
          </cell>
        </row>
        <row r="1172">
          <cell r="A1172" t="str">
            <v>0004138042306-P10</v>
          </cell>
          <cell r="B1172" t="str">
            <v>10</v>
          </cell>
          <cell r="C1172" t="str">
            <v>8273</v>
          </cell>
          <cell r="D1172" t="str">
            <v>0004138042306</v>
          </cell>
          <cell r="E1172" t="str">
            <v>101893</v>
          </cell>
          <cell r="F1172" t="str">
            <v>42306A</v>
          </cell>
          <cell r="G1172" t="str">
            <v>B42306A</v>
          </cell>
          <cell r="H1172" t="str">
            <v>510759</v>
          </cell>
          <cell r="I1172">
            <v>1</v>
          </cell>
          <cell r="J1172">
            <v>5.8999999999999999E-3</v>
          </cell>
        </row>
        <row r="1173">
          <cell r="A1173" t="str">
            <v>0004138042309-P01</v>
          </cell>
          <cell r="B1173" t="str">
            <v>01</v>
          </cell>
          <cell r="C1173" t="str">
            <v>8273</v>
          </cell>
          <cell r="D1173" t="str">
            <v>0004138042309</v>
          </cell>
          <cell r="E1173" t="str">
            <v>101893</v>
          </cell>
          <cell r="F1173" t="str">
            <v>42309A</v>
          </cell>
          <cell r="G1173" t="str">
            <v>B42309A</v>
          </cell>
          <cell r="H1173" t="str">
            <v>300328</v>
          </cell>
          <cell r="I1173">
            <v>1</v>
          </cell>
          <cell r="J1173">
            <v>0.41039999999999999</v>
          </cell>
        </row>
        <row r="1174">
          <cell r="A1174" t="str">
            <v>0004138042309-P02</v>
          </cell>
          <cell r="B1174" t="str">
            <v>02</v>
          </cell>
          <cell r="C1174" t="str">
            <v>8273</v>
          </cell>
          <cell r="D1174" t="str">
            <v>0004138042309</v>
          </cell>
          <cell r="E1174" t="str">
            <v>101893</v>
          </cell>
          <cell r="F1174" t="str">
            <v>42309A</v>
          </cell>
          <cell r="G1174" t="str">
            <v>B42309A</v>
          </cell>
          <cell r="H1174" t="str">
            <v>500462</v>
          </cell>
          <cell r="I1174">
            <v>1</v>
          </cell>
          <cell r="J1174">
            <v>4.8000000000000001E-2</v>
          </cell>
        </row>
        <row r="1175">
          <cell r="A1175" t="str">
            <v>0004138042309-P03</v>
          </cell>
          <cell r="B1175" t="str">
            <v>03</v>
          </cell>
          <cell r="C1175" t="str">
            <v>8273</v>
          </cell>
          <cell r="D1175" t="str">
            <v>0004138042309</v>
          </cell>
          <cell r="E1175" t="str">
            <v>101893</v>
          </cell>
          <cell r="F1175" t="str">
            <v>42309A</v>
          </cell>
          <cell r="G1175" t="str">
            <v>B42309A</v>
          </cell>
          <cell r="H1175" t="str">
            <v>500619</v>
          </cell>
          <cell r="I1175">
            <v>1</v>
          </cell>
          <cell r="J1175">
            <v>4.3E-3</v>
          </cell>
        </row>
        <row r="1176">
          <cell r="A1176" t="str">
            <v>0004138042309-P04</v>
          </cell>
          <cell r="B1176" t="str">
            <v>04</v>
          </cell>
          <cell r="C1176" t="str">
            <v>8273</v>
          </cell>
          <cell r="D1176" t="str">
            <v>0004138042309</v>
          </cell>
          <cell r="E1176" t="str">
            <v>101893</v>
          </cell>
          <cell r="F1176" t="str">
            <v>42309A</v>
          </cell>
          <cell r="G1176" t="str">
            <v>B42309A</v>
          </cell>
          <cell r="H1176" t="str">
            <v>500658</v>
          </cell>
          <cell r="I1176">
            <v>1</v>
          </cell>
          <cell r="J1176">
            <v>4</v>
          </cell>
        </row>
        <row r="1177">
          <cell r="A1177" t="str">
            <v>0004138042309-P05</v>
          </cell>
          <cell r="B1177" t="str">
            <v>05</v>
          </cell>
          <cell r="C1177" t="str">
            <v>8273</v>
          </cell>
          <cell r="D1177" t="str">
            <v>0004138042309</v>
          </cell>
          <cell r="E1177" t="str">
            <v>101893</v>
          </cell>
          <cell r="F1177" t="str">
            <v>42309A</v>
          </cell>
          <cell r="G1177" t="str">
            <v>B42309A</v>
          </cell>
          <cell r="H1177" t="str">
            <v>500665</v>
          </cell>
          <cell r="I1177">
            <v>1</v>
          </cell>
          <cell r="J1177">
            <v>1</v>
          </cell>
        </row>
        <row r="1178">
          <cell r="A1178" t="str">
            <v>0004138042309-P06</v>
          </cell>
          <cell r="B1178" t="str">
            <v>06</v>
          </cell>
          <cell r="C1178" t="str">
            <v>8273</v>
          </cell>
          <cell r="D1178" t="str">
            <v>0004138042309</v>
          </cell>
          <cell r="E1178" t="str">
            <v>101893</v>
          </cell>
          <cell r="F1178" t="str">
            <v>42309A</v>
          </cell>
          <cell r="G1178" t="str">
            <v>B42309A</v>
          </cell>
          <cell r="H1178" t="str">
            <v>501981</v>
          </cell>
          <cell r="I1178">
            <v>1</v>
          </cell>
          <cell r="J1178">
            <v>24</v>
          </cell>
        </row>
        <row r="1179">
          <cell r="A1179" t="str">
            <v>0004138042309-P07</v>
          </cell>
          <cell r="B1179" t="str">
            <v>07</v>
          </cell>
          <cell r="C1179" t="str">
            <v>8273</v>
          </cell>
          <cell r="D1179" t="str">
            <v>0004138042309</v>
          </cell>
          <cell r="E1179" t="str">
            <v>101893</v>
          </cell>
          <cell r="F1179" t="str">
            <v>42309A</v>
          </cell>
          <cell r="G1179" t="str">
            <v>B42309A</v>
          </cell>
          <cell r="H1179" t="str">
            <v>508761</v>
          </cell>
          <cell r="I1179">
            <v>1</v>
          </cell>
          <cell r="J1179">
            <v>24</v>
          </cell>
        </row>
        <row r="1180">
          <cell r="A1180" t="str">
            <v>0004138042309-P08</v>
          </cell>
          <cell r="B1180" t="str">
            <v>08</v>
          </cell>
          <cell r="C1180" t="str">
            <v>8273</v>
          </cell>
          <cell r="D1180" t="str">
            <v>0004138042309</v>
          </cell>
          <cell r="E1180" t="str">
            <v>101893</v>
          </cell>
          <cell r="F1180" t="str">
            <v>42309A</v>
          </cell>
          <cell r="G1180" t="str">
            <v>B42309A</v>
          </cell>
          <cell r="H1180" t="str">
            <v>510759</v>
          </cell>
          <cell r="I1180">
            <v>1</v>
          </cell>
          <cell r="J1180">
            <v>2.5000000000000001E-3</v>
          </cell>
        </row>
        <row r="1181">
          <cell r="A1181" t="str">
            <v>0004138042550-P01</v>
          </cell>
          <cell r="B1181" t="str">
            <v>01</v>
          </cell>
          <cell r="C1181" t="str">
            <v>8273</v>
          </cell>
          <cell r="D1181" t="str">
            <v>0004138042550</v>
          </cell>
          <cell r="E1181" t="str">
            <v>101893</v>
          </cell>
          <cell r="F1181" t="str">
            <v>42550A</v>
          </cell>
          <cell r="G1181" t="str">
            <v>B42550A</v>
          </cell>
          <cell r="H1181" t="str">
            <v>300328</v>
          </cell>
          <cell r="I1181">
            <v>1</v>
          </cell>
          <cell r="J1181">
            <v>0.41039999999999999</v>
          </cell>
        </row>
        <row r="1182">
          <cell r="A1182" t="str">
            <v>0004138042550-P02</v>
          </cell>
          <cell r="B1182" t="str">
            <v>02</v>
          </cell>
          <cell r="C1182" t="str">
            <v>8273</v>
          </cell>
          <cell r="D1182" t="str">
            <v>0004138042550</v>
          </cell>
          <cell r="E1182" t="str">
            <v>101893</v>
          </cell>
          <cell r="F1182" t="str">
            <v>42550A</v>
          </cell>
          <cell r="G1182" t="str">
            <v>B42550A</v>
          </cell>
          <cell r="H1182" t="str">
            <v>500462</v>
          </cell>
          <cell r="I1182">
            <v>1</v>
          </cell>
          <cell r="J1182">
            <v>4.8000000000000001E-2</v>
          </cell>
        </row>
        <row r="1183">
          <cell r="A1183" t="str">
            <v>0004138042550-P03</v>
          </cell>
          <cell r="B1183" t="str">
            <v>03</v>
          </cell>
          <cell r="C1183" t="str">
            <v>8273</v>
          </cell>
          <cell r="D1183" t="str">
            <v>0004138042550</v>
          </cell>
          <cell r="E1183" t="str">
            <v>101893</v>
          </cell>
          <cell r="F1183" t="str">
            <v>42550A</v>
          </cell>
          <cell r="G1183" t="str">
            <v>B42550A</v>
          </cell>
          <cell r="H1183" t="str">
            <v>500619</v>
          </cell>
          <cell r="I1183">
            <v>1</v>
          </cell>
          <cell r="J1183">
            <v>4.3E-3</v>
          </cell>
        </row>
        <row r="1184">
          <cell r="A1184" t="str">
            <v>0004138042550-P04</v>
          </cell>
          <cell r="B1184" t="str">
            <v>04</v>
          </cell>
          <cell r="C1184" t="str">
            <v>8273</v>
          </cell>
          <cell r="D1184" t="str">
            <v>0004138042550</v>
          </cell>
          <cell r="E1184" t="str">
            <v>101893</v>
          </cell>
          <cell r="F1184" t="str">
            <v>42550A</v>
          </cell>
          <cell r="G1184" t="str">
            <v>B42550A</v>
          </cell>
          <cell r="H1184" t="str">
            <v>500665</v>
          </cell>
          <cell r="I1184">
            <v>1</v>
          </cell>
          <cell r="J1184">
            <v>1</v>
          </cell>
        </row>
        <row r="1185">
          <cell r="A1185" t="str">
            <v>0004138042550-P05</v>
          </cell>
          <cell r="B1185" t="str">
            <v>05</v>
          </cell>
          <cell r="C1185" t="str">
            <v>8273</v>
          </cell>
          <cell r="D1185" t="str">
            <v>0004138042550</v>
          </cell>
          <cell r="E1185" t="str">
            <v>101893</v>
          </cell>
          <cell r="F1185" t="str">
            <v>42550A</v>
          </cell>
          <cell r="G1185" t="str">
            <v>B42550A</v>
          </cell>
          <cell r="H1185" t="str">
            <v>501976</v>
          </cell>
          <cell r="I1185">
            <v>1</v>
          </cell>
          <cell r="J1185">
            <v>2</v>
          </cell>
        </row>
        <row r="1186">
          <cell r="A1186" t="str">
            <v>0004138042550-P06</v>
          </cell>
          <cell r="B1186" t="str">
            <v>06</v>
          </cell>
          <cell r="C1186" t="str">
            <v>8273</v>
          </cell>
          <cell r="D1186" t="str">
            <v>0004138042550</v>
          </cell>
          <cell r="E1186" t="str">
            <v>101893</v>
          </cell>
          <cell r="F1186" t="str">
            <v>42550A</v>
          </cell>
          <cell r="G1186" t="str">
            <v>B42550A</v>
          </cell>
          <cell r="H1186" t="str">
            <v>501981</v>
          </cell>
          <cell r="I1186">
            <v>1</v>
          </cell>
          <cell r="J1186">
            <v>24</v>
          </cell>
        </row>
        <row r="1187">
          <cell r="A1187" t="str">
            <v>0004138042550-P07</v>
          </cell>
          <cell r="B1187" t="str">
            <v>07</v>
          </cell>
          <cell r="C1187" t="str">
            <v>8273</v>
          </cell>
          <cell r="D1187" t="str">
            <v>0004138042550</v>
          </cell>
          <cell r="E1187" t="str">
            <v>101893</v>
          </cell>
          <cell r="F1187" t="str">
            <v>42550A</v>
          </cell>
          <cell r="G1187" t="str">
            <v>B42550A</v>
          </cell>
          <cell r="H1187" t="str">
            <v>505486</v>
          </cell>
          <cell r="I1187">
            <v>1</v>
          </cell>
          <cell r="J1187">
            <v>2.2000000000000001E-3</v>
          </cell>
        </row>
        <row r="1188">
          <cell r="A1188" t="str">
            <v>0004138042550-P08</v>
          </cell>
          <cell r="B1188" t="str">
            <v>08</v>
          </cell>
          <cell r="C1188" t="str">
            <v>8273</v>
          </cell>
          <cell r="D1188" t="str">
            <v>0004138042550</v>
          </cell>
          <cell r="E1188" t="str">
            <v>101893</v>
          </cell>
          <cell r="F1188" t="str">
            <v>42550A</v>
          </cell>
          <cell r="G1188" t="str">
            <v>B42550A</v>
          </cell>
          <cell r="H1188" t="str">
            <v>508761</v>
          </cell>
          <cell r="I1188">
            <v>1</v>
          </cell>
          <cell r="J1188">
            <v>24</v>
          </cell>
        </row>
        <row r="1189">
          <cell r="A1189" t="str">
            <v>0004138042550-P09</v>
          </cell>
          <cell r="B1189" t="str">
            <v>09</v>
          </cell>
          <cell r="C1189" t="str">
            <v>8273</v>
          </cell>
          <cell r="D1189" t="str">
            <v>0004138042550</v>
          </cell>
          <cell r="E1189" t="str">
            <v>101893</v>
          </cell>
          <cell r="F1189" t="str">
            <v>42550A</v>
          </cell>
          <cell r="G1189" t="str">
            <v>B42550A</v>
          </cell>
          <cell r="H1189" t="str">
            <v>510759</v>
          </cell>
          <cell r="I1189">
            <v>1</v>
          </cell>
          <cell r="J1189">
            <v>2.2000000000000001E-3</v>
          </cell>
        </row>
        <row r="1190">
          <cell r="A1190" t="str">
            <v>0004138042750-P01</v>
          </cell>
          <cell r="B1190" t="str">
            <v>01</v>
          </cell>
          <cell r="C1190" t="str">
            <v>8273</v>
          </cell>
          <cell r="D1190" t="str">
            <v>0004138042750</v>
          </cell>
          <cell r="E1190" t="str">
            <v>101893</v>
          </cell>
          <cell r="F1190" t="str">
            <v>42750A</v>
          </cell>
          <cell r="G1190" t="str">
            <v>B42750A</v>
          </cell>
          <cell r="H1190" t="str">
            <v>300328</v>
          </cell>
          <cell r="I1190">
            <v>1</v>
          </cell>
          <cell r="J1190">
            <v>0.5827</v>
          </cell>
        </row>
        <row r="1191">
          <cell r="A1191" t="str">
            <v>0004138042750-P02</v>
          </cell>
          <cell r="B1191" t="str">
            <v>02</v>
          </cell>
          <cell r="C1191" t="str">
            <v>8273</v>
          </cell>
          <cell r="D1191" t="str">
            <v>0004138042750</v>
          </cell>
          <cell r="E1191" t="str">
            <v>101893</v>
          </cell>
          <cell r="F1191" t="str">
            <v>42750A</v>
          </cell>
          <cell r="G1191" t="str">
            <v>B42750A</v>
          </cell>
          <cell r="H1191" t="str">
            <v>500577</v>
          </cell>
          <cell r="I1191">
            <v>1</v>
          </cell>
          <cell r="J1191">
            <v>6</v>
          </cell>
        </row>
        <row r="1192">
          <cell r="A1192" t="str">
            <v>0004138042750-P03</v>
          </cell>
          <cell r="B1192" t="str">
            <v>03</v>
          </cell>
          <cell r="C1192" t="str">
            <v>8273</v>
          </cell>
          <cell r="D1192" t="str">
            <v>0004138042750</v>
          </cell>
          <cell r="E1192" t="str">
            <v>101893</v>
          </cell>
          <cell r="F1192" t="str">
            <v>42750A</v>
          </cell>
          <cell r="G1192" t="str">
            <v>B42750A</v>
          </cell>
          <cell r="H1192" t="str">
            <v>500619</v>
          </cell>
          <cell r="I1192">
            <v>1</v>
          </cell>
          <cell r="J1192">
            <v>9.4999999999999998E-3</v>
          </cell>
        </row>
        <row r="1193">
          <cell r="A1193" t="str">
            <v>0004138042750-P04</v>
          </cell>
          <cell r="B1193" t="str">
            <v>04</v>
          </cell>
          <cell r="C1193" t="str">
            <v>8273</v>
          </cell>
          <cell r="D1193" t="str">
            <v>0004138042750</v>
          </cell>
          <cell r="E1193" t="str">
            <v>101893</v>
          </cell>
          <cell r="F1193" t="str">
            <v>42750A</v>
          </cell>
          <cell r="G1193" t="str">
            <v>B42750A</v>
          </cell>
          <cell r="H1193" t="str">
            <v>500635</v>
          </cell>
          <cell r="I1193">
            <v>1</v>
          </cell>
          <cell r="J1193">
            <v>1</v>
          </cell>
        </row>
        <row r="1194">
          <cell r="A1194" t="str">
            <v>0004138042750-P05</v>
          </cell>
          <cell r="B1194" t="str">
            <v>05</v>
          </cell>
          <cell r="C1194" t="str">
            <v>8273</v>
          </cell>
          <cell r="D1194" t="str">
            <v>0004138042750</v>
          </cell>
          <cell r="E1194" t="str">
            <v>101893</v>
          </cell>
          <cell r="F1194" t="str">
            <v>42750A</v>
          </cell>
          <cell r="G1194" t="str">
            <v>B42750A</v>
          </cell>
          <cell r="H1194" t="str">
            <v>500684</v>
          </cell>
          <cell r="I1194">
            <v>1</v>
          </cell>
          <cell r="J1194">
            <v>6</v>
          </cell>
        </row>
        <row r="1195">
          <cell r="A1195" t="str">
            <v>0004138042750-P06</v>
          </cell>
          <cell r="B1195" t="str">
            <v>06</v>
          </cell>
          <cell r="C1195" t="str">
            <v>8273</v>
          </cell>
          <cell r="D1195" t="str">
            <v>0004138042750</v>
          </cell>
          <cell r="E1195" t="str">
            <v>101893</v>
          </cell>
          <cell r="F1195" t="str">
            <v>42750A</v>
          </cell>
          <cell r="G1195" t="str">
            <v>B42750A</v>
          </cell>
          <cell r="H1195" t="str">
            <v>501183</v>
          </cell>
          <cell r="I1195">
            <v>1</v>
          </cell>
          <cell r="J1195">
            <v>6</v>
          </cell>
        </row>
        <row r="1196">
          <cell r="A1196" t="str">
            <v>0004138042750-P07</v>
          </cell>
          <cell r="B1196" t="str">
            <v>07</v>
          </cell>
          <cell r="C1196" t="str">
            <v>8273</v>
          </cell>
          <cell r="D1196" t="str">
            <v>0004138042750</v>
          </cell>
          <cell r="E1196" t="str">
            <v>101893</v>
          </cell>
          <cell r="F1196" t="str">
            <v>42750A</v>
          </cell>
          <cell r="G1196" t="str">
            <v>B42750A</v>
          </cell>
          <cell r="H1196" t="str">
            <v>502007</v>
          </cell>
          <cell r="I1196">
            <v>1</v>
          </cell>
          <cell r="J1196">
            <v>6</v>
          </cell>
        </row>
        <row r="1197">
          <cell r="A1197" t="str">
            <v>0004138042750-P08</v>
          </cell>
          <cell r="B1197" t="str">
            <v>08</v>
          </cell>
          <cell r="C1197" t="str">
            <v>8273</v>
          </cell>
          <cell r="D1197" t="str">
            <v>0004138042750</v>
          </cell>
          <cell r="E1197" t="str">
            <v>101893</v>
          </cell>
          <cell r="F1197" t="str">
            <v>42750A</v>
          </cell>
          <cell r="G1197" t="str">
            <v>B42750A</v>
          </cell>
          <cell r="H1197" t="str">
            <v>503686</v>
          </cell>
          <cell r="I1197">
            <v>1</v>
          </cell>
          <cell r="J1197">
            <v>1.1999999999999999E-3</v>
          </cell>
        </row>
        <row r="1198">
          <cell r="A1198" t="str">
            <v>0004138042750-P09</v>
          </cell>
          <cell r="B1198" t="str">
            <v>09</v>
          </cell>
          <cell r="C1198" t="str">
            <v>8273</v>
          </cell>
          <cell r="D1198" t="str">
            <v>0004138042750</v>
          </cell>
          <cell r="E1198" t="str">
            <v>101893</v>
          </cell>
          <cell r="F1198" t="str">
            <v>42750A</v>
          </cell>
          <cell r="G1198" t="str">
            <v>B42750A</v>
          </cell>
          <cell r="H1198" t="str">
            <v>507543</v>
          </cell>
          <cell r="I1198">
            <v>1</v>
          </cell>
          <cell r="J1198">
            <v>6</v>
          </cell>
        </row>
        <row r="1199">
          <cell r="A1199" t="str">
            <v>0004138042750-P10</v>
          </cell>
          <cell r="B1199" t="str">
            <v>10</v>
          </cell>
          <cell r="C1199" t="str">
            <v>8273</v>
          </cell>
          <cell r="D1199" t="str">
            <v>0004138042750</v>
          </cell>
          <cell r="E1199" t="str">
            <v>101893</v>
          </cell>
          <cell r="F1199" t="str">
            <v>42750A</v>
          </cell>
          <cell r="G1199" t="str">
            <v>B42750A</v>
          </cell>
          <cell r="H1199" t="str">
            <v>510759</v>
          </cell>
          <cell r="I1199">
            <v>1</v>
          </cell>
          <cell r="J1199">
            <v>5.8999999999999999E-3</v>
          </cell>
        </row>
        <row r="1200">
          <cell r="A1200" t="str">
            <v>0004138042761-P01</v>
          </cell>
          <cell r="B1200" t="str">
            <v>01</v>
          </cell>
          <cell r="C1200" t="str">
            <v>8273</v>
          </cell>
          <cell r="D1200" t="str">
            <v>0004138042761</v>
          </cell>
          <cell r="E1200" t="str">
            <v>101893</v>
          </cell>
          <cell r="F1200" t="str">
            <v>42761A</v>
          </cell>
          <cell r="G1200" t="str">
            <v>B42761A</v>
          </cell>
          <cell r="H1200" t="str">
            <v>300328</v>
          </cell>
          <cell r="I1200">
            <v>1</v>
          </cell>
          <cell r="J1200">
            <v>23.308</v>
          </cell>
        </row>
        <row r="1201">
          <cell r="A1201" t="str">
            <v>0004138042761-P02</v>
          </cell>
          <cell r="B1201" t="str">
            <v>02</v>
          </cell>
          <cell r="C1201" t="str">
            <v>8273</v>
          </cell>
          <cell r="D1201" t="str">
            <v>0004138042761</v>
          </cell>
          <cell r="E1201" t="str">
            <v>101893</v>
          </cell>
          <cell r="F1201" t="str">
            <v>42761A</v>
          </cell>
          <cell r="G1201" t="str">
            <v>B42761A</v>
          </cell>
          <cell r="H1201" t="str">
            <v>500577</v>
          </cell>
          <cell r="I1201">
            <v>1</v>
          </cell>
          <cell r="J1201">
            <v>240</v>
          </cell>
        </row>
        <row r="1202">
          <cell r="A1202" t="str">
            <v>0004138042761-P03</v>
          </cell>
          <cell r="B1202" t="str">
            <v>03</v>
          </cell>
          <cell r="C1202" t="str">
            <v>8273</v>
          </cell>
          <cell r="D1202" t="str">
            <v>0004138042761</v>
          </cell>
          <cell r="E1202" t="str">
            <v>101893</v>
          </cell>
          <cell r="F1202" t="str">
            <v>42761A</v>
          </cell>
          <cell r="G1202" t="str">
            <v>B42761A</v>
          </cell>
          <cell r="H1202" t="str">
            <v>500619</v>
          </cell>
          <cell r="I1202">
            <v>1</v>
          </cell>
          <cell r="J1202">
            <v>0.38</v>
          </cell>
        </row>
        <row r="1203">
          <cell r="A1203" t="str">
            <v>0004138042761-P04</v>
          </cell>
          <cell r="B1203" t="str">
            <v>04</v>
          </cell>
          <cell r="C1203" t="str">
            <v>8273</v>
          </cell>
          <cell r="D1203" t="str">
            <v>0004138042761</v>
          </cell>
          <cell r="E1203" t="str">
            <v>101893</v>
          </cell>
          <cell r="F1203" t="str">
            <v>42761A</v>
          </cell>
          <cell r="G1203" t="str">
            <v>B42761A</v>
          </cell>
          <cell r="H1203" t="str">
            <v>500635</v>
          </cell>
          <cell r="I1203">
            <v>1</v>
          </cell>
          <cell r="J1203">
            <v>40</v>
          </cell>
        </row>
        <row r="1204">
          <cell r="A1204" t="str">
            <v>0004138042761-P05</v>
          </cell>
          <cell r="B1204" t="str">
            <v>05</v>
          </cell>
          <cell r="C1204" t="str">
            <v>8273</v>
          </cell>
          <cell r="D1204" t="str">
            <v>0004138042761</v>
          </cell>
          <cell r="E1204" t="str">
            <v>101893</v>
          </cell>
          <cell r="F1204" t="str">
            <v>42761A</v>
          </cell>
          <cell r="G1204" t="str">
            <v>B42761A</v>
          </cell>
          <cell r="H1204" t="str">
            <v>500684</v>
          </cell>
          <cell r="I1204">
            <v>1</v>
          </cell>
          <cell r="J1204">
            <v>240</v>
          </cell>
        </row>
        <row r="1205">
          <cell r="A1205" t="str">
            <v>0004138042761-P06</v>
          </cell>
          <cell r="B1205" t="str">
            <v>06</v>
          </cell>
          <cell r="C1205" t="str">
            <v>8273</v>
          </cell>
          <cell r="D1205" t="str">
            <v>0004138042761</v>
          </cell>
          <cell r="E1205" t="str">
            <v>101893</v>
          </cell>
          <cell r="F1205" t="str">
            <v>42761A</v>
          </cell>
          <cell r="G1205" t="str">
            <v>B42761A</v>
          </cell>
          <cell r="H1205" t="str">
            <v>501183</v>
          </cell>
          <cell r="I1205">
            <v>1</v>
          </cell>
          <cell r="J1205">
            <v>240</v>
          </cell>
        </row>
        <row r="1206">
          <cell r="A1206" t="str">
            <v>0004138042761-P07</v>
          </cell>
          <cell r="B1206" t="str">
            <v>07</v>
          </cell>
          <cell r="C1206" t="str">
            <v>8273</v>
          </cell>
          <cell r="D1206" t="str">
            <v>0004138042761</v>
          </cell>
          <cell r="E1206" t="str">
            <v>101893</v>
          </cell>
          <cell r="F1206" t="str">
            <v>42761A</v>
          </cell>
          <cell r="G1206" t="str">
            <v>B42761A</v>
          </cell>
          <cell r="H1206" t="str">
            <v>502007</v>
          </cell>
          <cell r="I1206">
            <v>1</v>
          </cell>
          <cell r="J1206">
            <v>240</v>
          </cell>
        </row>
        <row r="1207">
          <cell r="A1207" t="str">
            <v>0004138042761-P08</v>
          </cell>
          <cell r="B1207" t="str">
            <v>08</v>
          </cell>
          <cell r="C1207" t="str">
            <v>8273</v>
          </cell>
          <cell r="D1207" t="str">
            <v>0004138042761</v>
          </cell>
          <cell r="E1207" t="str">
            <v>101893</v>
          </cell>
          <cell r="F1207" t="str">
            <v>42761A</v>
          </cell>
          <cell r="G1207" t="str">
            <v>B42761A</v>
          </cell>
          <cell r="H1207" t="str">
            <v>503686</v>
          </cell>
          <cell r="I1207">
            <v>1</v>
          </cell>
          <cell r="J1207">
            <v>4.8000000000000001E-2</v>
          </cell>
        </row>
        <row r="1208">
          <cell r="A1208" t="str">
            <v>0004138042761-P09</v>
          </cell>
          <cell r="B1208" t="str">
            <v>09</v>
          </cell>
          <cell r="C1208" t="str">
            <v>8273</v>
          </cell>
          <cell r="D1208" t="str">
            <v>0004138042761</v>
          </cell>
          <cell r="E1208" t="str">
            <v>101893</v>
          </cell>
          <cell r="F1208" t="str">
            <v>42761A</v>
          </cell>
          <cell r="G1208" t="str">
            <v>B42761A</v>
          </cell>
          <cell r="H1208" t="str">
            <v>507543</v>
          </cell>
          <cell r="I1208">
            <v>1</v>
          </cell>
          <cell r="J1208">
            <v>240</v>
          </cell>
        </row>
        <row r="1209">
          <cell r="A1209" t="str">
            <v>0004138042761-P10</v>
          </cell>
          <cell r="B1209" t="str">
            <v>10</v>
          </cell>
          <cell r="C1209" t="str">
            <v>8273</v>
          </cell>
          <cell r="D1209" t="str">
            <v>0004138042761</v>
          </cell>
          <cell r="E1209" t="str">
            <v>101893</v>
          </cell>
          <cell r="F1209" t="str">
            <v>42761A</v>
          </cell>
          <cell r="G1209" t="str">
            <v>B42761A</v>
          </cell>
          <cell r="H1209" t="str">
            <v>510759</v>
          </cell>
          <cell r="I1209">
            <v>1</v>
          </cell>
          <cell r="J1209">
            <v>0.23599999999999999</v>
          </cell>
        </row>
        <row r="1210">
          <cell r="A1210" t="str">
            <v>0004138042763-P01</v>
          </cell>
          <cell r="B1210" t="str">
            <v>01</v>
          </cell>
          <cell r="C1210" t="str">
            <v>8273</v>
          </cell>
          <cell r="D1210" t="str">
            <v>0004138042763</v>
          </cell>
          <cell r="E1210" t="str">
            <v>101893</v>
          </cell>
          <cell r="F1210" t="str">
            <v>42763A</v>
          </cell>
          <cell r="G1210" t="str">
            <v>B42763A</v>
          </cell>
          <cell r="H1210" t="str">
            <v>300328</v>
          </cell>
          <cell r="I1210">
            <v>1</v>
          </cell>
          <cell r="J1210">
            <v>41.04</v>
          </cell>
        </row>
        <row r="1211">
          <cell r="A1211" t="str">
            <v>0004138042763-P02</v>
          </cell>
          <cell r="B1211" t="str">
            <v>02</v>
          </cell>
          <cell r="C1211" t="str">
            <v>8273</v>
          </cell>
          <cell r="D1211" t="str">
            <v>0004138042763</v>
          </cell>
          <cell r="E1211" t="str">
            <v>101893</v>
          </cell>
          <cell r="F1211" t="str">
            <v>42763A</v>
          </cell>
          <cell r="G1211" t="str">
            <v>B42763A</v>
          </cell>
          <cell r="H1211" t="str">
            <v>500462</v>
          </cell>
          <cell r="I1211">
            <v>1</v>
          </cell>
          <cell r="J1211">
            <v>4.8</v>
          </cell>
        </row>
        <row r="1212">
          <cell r="A1212" t="str">
            <v>0004138042763-P03</v>
          </cell>
          <cell r="B1212" t="str">
            <v>03</v>
          </cell>
          <cell r="C1212" t="str">
            <v>8273</v>
          </cell>
          <cell r="D1212" t="str">
            <v>0004138042763</v>
          </cell>
          <cell r="E1212" t="str">
            <v>101893</v>
          </cell>
          <cell r="F1212" t="str">
            <v>42763A</v>
          </cell>
          <cell r="G1212" t="str">
            <v>B42763A</v>
          </cell>
          <cell r="H1212" t="str">
            <v>500619</v>
          </cell>
          <cell r="I1212">
            <v>1</v>
          </cell>
          <cell r="J1212">
            <v>0.43</v>
          </cell>
        </row>
        <row r="1213">
          <cell r="A1213" t="str">
            <v>0004138042763-P04</v>
          </cell>
          <cell r="B1213" t="str">
            <v>04</v>
          </cell>
          <cell r="C1213" t="str">
            <v>8273</v>
          </cell>
          <cell r="D1213" t="str">
            <v>0004138042763</v>
          </cell>
          <cell r="E1213" t="str">
            <v>101893</v>
          </cell>
          <cell r="F1213" t="str">
            <v>42763A</v>
          </cell>
          <cell r="G1213" t="str">
            <v>B42763A</v>
          </cell>
          <cell r="H1213" t="str">
            <v>500665</v>
          </cell>
          <cell r="I1213">
            <v>1</v>
          </cell>
          <cell r="J1213">
            <v>100</v>
          </cell>
        </row>
        <row r="1214">
          <cell r="A1214" t="str">
            <v>0004138042763-P05</v>
          </cell>
          <cell r="B1214" t="str">
            <v>05</v>
          </cell>
          <cell r="C1214" t="str">
            <v>8273</v>
          </cell>
          <cell r="D1214" t="str">
            <v>0004138042763</v>
          </cell>
          <cell r="E1214" t="str">
            <v>101893</v>
          </cell>
          <cell r="F1214" t="str">
            <v>42763A</v>
          </cell>
          <cell r="G1214" t="str">
            <v>B42763A</v>
          </cell>
          <cell r="H1214" t="str">
            <v>501976</v>
          </cell>
          <cell r="I1214">
            <v>1</v>
          </cell>
          <cell r="J1214">
            <v>200</v>
          </cell>
        </row>
        <row r="1215">
          <cell r="A1215" t="str">
            <v>0004138042763-P06</v>
          </cell>
          <cell r="B1215" t="str">
            <v>06</v>
          </cell>
          <cell r="C1215" t="str">
            <v>8273</v>
          </cell>
          <cell r="D1215" t="str">
            <v>0004138042763</v>
          </cell>
          <cell r="E1215" t="str">
            <v>101893</v>
          </cell>
          <cell r="F1215" t="str">
            <v>42763A</v>
          </cell>
          <cell r="G1215" t="str">
            <v>B42763A</v>
          </cell>
          <cell r="H1215" t="str">
            <v>501981</v>
          </cell>
          <cell r="I1215">
            <v>1</v>
          </cell>
          <cell r="J1215">
            <v>2400</v>
          </cell>
        </row>
        <row r="1216">
          <cell r="A1216" t="str">
            <v>0004138042763-P07</v>
          </cell>
          <cell r="B1216" t="str">
            <v>07</v>
          </cell>
          <cell r="C1216" t="str">
            <v>8273</v>
          </cell>
          <cell r="D1216" t="str">
            <v>0004138042763</v>
          </cell>
          <cell r="E1216" t="str">
            <v>101893</v>
          </cell>
          <cell r="F1216" t="str">
            <v>42763A</v>
          </cell>
          <cell r="G1216" t="str">
            <v>B42763A</v>
          </cell>
          <cell r="H1216" t="str">
            <v>505486</v>
          </cell>
          <cell r="I1216">
            <v>1</v>
          </cell>
          <cell r="J1216">
            <v>0.22</v>
          </cell>
        </row>
        <row r="1217">
          <cell r="A1217" t="str">
            <v>0004138042763-P08</v>
          </cell>
          <cell r="B1217" t="str">
            <v>08</v>
          </cell>
          <cell r="C1217" t="str">
            <v>8273</v>
          </cell>
          <cell r="D1217" t="str">
            <v>0004138042763</v>
          </cell>
          <cell r="E1217" t="str">
            <v>101893</v>
          </cell>
          <cell r="F1217" t="str">
            <v>42763A</v>
          </cell>
          <cell r="G1217" t="str">
            <v>B42763A</v>
          </cell>
          <cell r="H1217" t="str">
            <v>508761</v>
          </cell>
          <cell r="I1217">
            <v>1</v>
          </cell>
          <cell r="J1217">
            <v>2400</v>
          </cell>
        </row>
        <row r="1218">
          <cell r="A1218" t="str">
            <v>0004138042763-P09</v>
          </cell>
          <cell r="B1218" t="str">
            <v>09</v>
          </cell>
          <cell r="C1218" t="str">
            <v>8273</v>
          </cell>
          <cell r="D1218" t="str">
            <v>0004138042763</v>
          </cell>
          <cell r="E1218" t="str">
            <v>101893</v>
          </cell>
          <cell r="F1218" t="str">
            <v>42763A</v>
          </cell>
          <cell r="G1218" t="str">
            <v>B42763A</v>
          </cell>
          <cell r="H1218" t="str">
            <v>510759</v>
          </cell>
          <cell r="I1218">
            <v>1</v>
          </cell>
          <cell r="J1218">
            <v>2.1999999999999999E-2</v>
          </cell>
        </row>
        <row r="1219">
          <cell r="A1219" t="str">
            <v>0007874222683-P01</v>
          </cell>
          <cell r="B1219" t="str">
            <v>01</v>
          </cell>
          <cell r="C1219" t="str">
            <v>8273</v>
          </cell>
          <cell r="D1219" t="str">
            <v>0007874222683</v>
          </cell>
          <cell r="E1219" t="str">
            <v>101958</v>
          </cell>
          <cell r="F1219" t="str">
            <v>22683A</v>
          </cell>
          <cell r="G1219" t="str">
            <v>B22683A</v>
          </cell>
          <cell r="H1219" t="str">
            <v>504132</v>
          </cell>
          <cell r="I1219">
            <v>1</v>
          </cell>
          <cell r="J1219">
            <v>0</v>
          </cell>
        </row>
        <row r="1220">
          <cell r="A1220" t="str">
            <v>0002113024549-P01</v>
          </cell>
          <cell r="B1220" t="str">
            <v>01</v>
          </cell>
          <cell r="C1220" t="str">
            <v>8273</v>
          </cell>
          <cell r="D1220" t="str">
            <v>0002113024549</v>
          </cell>
          <cell r="E1220" t="str">
            <v>101963</v>
          </cell>
          <cell r="F1220" t="str">
            <v>24549A</v>
          </cell>
          <cell r="G1220" t="str">
            <v>B24549A</v>
          </cell>
          <cell r="H1220" t="str">
            <v>300328</v>
          </cell>
          <cell r="I1220">
            <v>1</v>
          </cell>
          <cell r="J1220">
            <v>0.41039999999999999</v>
          </cell>
        </row>
        <row r="1221">
          <cell r="A1221" t="str">
            <v>0002113024549-P02</v>
          </cell>
          <cell r="B1221" t="str">
            <v>02</v>
          </cell>
          <cell r="C1221" t="str">
            <v>8273</v>
          </cell>
          <cell r="D1221" t="str">
            <v>0002113024549</v>
          </cell>
          <cell r="E1221" t="str">
            <v>101963</v>
          </cell>
          <cell r="F1221" t="str">
            <v>24549A</v>
          </cell>
          <cell r="G1221" t="str">
            <v>B24549A</v>
          </cell>
          <cell r="H1221" t="str">
            <v>500619</v>
          </cell>
          <cell r="I1221">
            <v>1</v>
          </cell>
          <cell r="J1221">
            <v>4.3E-3</v>
          </cell>
        </row>
        <row r="1222">
          <cell r="A1222" t="str">
            <v>0002113024549-P03</v>
          </cell>
          <cell r="B1222" t="str">
            <v>03</v>
          </cell>
          <cell r="C1222" t="str">
            <v>8273</v>
          </cell>
          <cell r="D1222" t="str">
            <v>0002113024549</v>
          </cell>
          <cell r="E1222" t="str">
            <v>101963</v>
          </cell>
          <cell r="F1222" t="str">
            <v>24549A</v>
          </cell>
          <cell r="G1222" t="str">
            <v>B24549A</v>
          </cell>
          <cell r="H1222" t="str">
            <v>500658</v>
          </cell>
          <cell r="I1222">
            <v>1</v>
          </cell>
          <cell r="J1222">
            <v>4</v>
          </cell>
        </row>
        <row r="1223">
          <cell r="A1223" t="str">
            <v>0002113024549-P04</v>
          </cell>
          <cell r="B1223" t="str">
            <v>04</v>
          </cell>
          <cell r="C1223" t="str">
            <v>8273</v>
          </cell>
          <cell r="D1223" t="str">
            <v>0002113024549</v>
          </cell>
          <cell r="E1223" t="str">
            <v>101963</v>
          </cell>
          <cell r="F1223" t="str">
            <v>24549A</v>
          </cell>
          <cell r="G1223" t="str">
            <v>B24549A</v>
          </cell>
          <cell r="H1223" t="str">
            <v>508761</v>
          </cell>
          <cell r="I1223">
            <v>1</v>
          </cell>
          <cell r="J1223">
            <v>24</v>
          </cell>
        </row>
        <row r="1224">
          <cell r="A1224" t="str">
            <v>0002113024549-P05</v>
          </cell>
          <cell r="B1224" t="str">
            <v>05</v>
          </cell>
          <cell r="C1224" t="str">
            <v>8273</v>
          </cell>
          <cell r="D1224" t="str">
            <v>0002113024549</v>
          </cell>
          <cell r="E1224" t="str">
            <v>101963</v>
          </cell>
          <cell r="F1224" t="str">
            <v>24549A</v>
          </cell>
          <cell r="G1224" t="str">
            <v>B24549A</v>
          </cell>
          <cell r="H1224" t="str">
            <v>509927</v>
          </cell>
          <cell r="I1224">
            <v>1</v>
          </cell>
          <cell r="J1224">
            <v>1</v>
          </cell>
        </row>
        <row r="1225">
          <cell r="A1225" t="str">
            <v>0002113024549-P06</v>
          </cell>
          <cell r="B1225" t="str">
            <v>06</v>
          </cell>
          <cell r="C1225" t="str">
            <v>8273</v>
          </cell>
          <cell r="D1225" t="str">
            <v>0002113024549</v>
          </cell>
          <cell r="E1225" t="str">
            <v>101963</v>
          </cell>
          <cell r="F1225" t="str">
            <v>24549A</v>
          </cell>
          <cell r="G1225" t="str">
            <v>B24549A</v>
          </cell>
          <cell r="H1225" t="str">
            <v>509951</v>
          </cell>
          <cell r="I1225">
            <v>1</v>
          </cell>
          <cell r="J1225">
            <v>24</v>
          </cell>
        </row>
        <row r="1226">
          <cell r="A1226" t="str">
            <v>0002113024549-P07</v>
          </cell>
          <cell r="B1226" t="str">
            <v>07</v>
          </cell>
          <cell r="C1226" t="str">
            <v>8273</v>
          </cell>
          <cell r="D1226" t="str">
            <v>0002113024549</v>
          </cell>
          <cell r="E1226" t="str">
            <v>101963</v>
          </cell>
          <cell r="F1226" t="str">
            <v>24549A</v>
          </cell>
          <cell r="G1226" t="str">
            <v>B24549A</v>
          </cell>
          <cell r="H1226" t="str">
            <v>510759</v>
          </cell>
          <cell r="I1226">
            <v>1</v>
          </cell>
          <cell r="J1226">
            <v>2.5000000000000001E-3</v>
          </cell>
        </row>
        <row r="1227">
          <cell r="A1227" t="str">
            <v>0002113024709-P01</v>
          </cell>
          <cell r="B1227" t="str">
            <v>01</v>
          </cell>
          <cell r="C1227" t="str">
            <v>8273</v>
          </cell>
          <cell r="D1227" t="str">
            <v>0002113024709</v>
          </cell>
          <cell r="E1227" t="str">
            <v>101963</v>
          </cell>
          <cell r="F1227" t="str">
            <v>24709A</v>
          </cell>
          <cell r="G1227" t="str">
            <v>B24709A</v>
          </cell>
          <cell r="H1227" t="str">
            <v>300328</v>
          </cell>
          <cell r="I1227">
            <v>1</v>
          </cell>
          <cell r="J1227">
            <v>0.5827</v>
          </cell>
        </row>
        <row r="1228">
          <cell r="A1228" t="str">
            <v>0002113024709-P02</v>
          </cell>
          <cell r="B1228" t="str">
            <v>02</v>
          </cell>
          <cell r="C1228" t="str">
            <v>8273</v>
          </cell>
          <cell r="D1228" t="str">
            <v>0002113024709</v>
          </cell>
          <cell r="E1228" t="str">
            <v>101963</v>
          </cell>
          <cell r="F1228" t="str">
            <v>24709A</v>
          </cell>
          <cell r="G1228" t="str">
            <v>B24709A</v>
          </cell>
          <cell r="H1228" t="str">
            <v>500470</v>
          </cell>
          <cell r="I1228">
            <v>1</v>
          </cell>
          <cell r="J1228">
            <v>8</v>
          </cell>
        </row>
        <row r="1229">
          <cell r="A1229" t="str">
            <v>0002113024709-P03</v>
          </cell>
          <cell r="B1229" t="str">
            <v>03</v>
          </cell>
          <cell r="C1229" t="str">
            <v>8273</v>
          </cell>
          <cell r="D1229" t="str">
            <v>0002113024709</v>
          </cell>
          <cell r="E1229" t="str">
            <v>101963</v>
          </cell>
          <cell r="F1229" t="str">
            <v>24709A</v>
          </cell>
          <cell r="G1229" t="str">
            <v>B24709A</v>
          </cell>
          <cell r="H1229" t="str">
            <v>500576</v>
          </cell>
          <cell r="I1229">
            <v>1</v>
          </cell>
          <cell r="J1229">
            <v>8</v>
          </cell>
        </row>
        <row r="1230">
          <cell r="A1230" t="str">
            <v>0002113024709-P04</v>
          </cell>
          <cell r="B1230" t="str">
            <v>04</v>
          </cell>
          <cell r="C1230" t="str">
            <v>8273</v>
          </cell>
          <cell r="D1230" t="str">
            <v>0002113024709</v>
          </cell>
          <cell r="E1230" t="str">
            <v>101963</v>
          </cell>
          <cell r="F1230" t="str">
            <v>24709A</v>
          </cell>
          <cell r="G1230" t="str">
            <v>B24709A</v>
          </cell>
          <cell r="H1230" t="str">
            <v>500619</v>
          </cell>
          <cell r="I1230">
            <v>1</v>
          </cell>
          <cell r="J1230">
            <v>9.4999999999999998E-3</v>
          </cell>
        </row>
        <row r="1231">
          <cell r="A1231" t="str">
            <v>0002113024709-P05</v>
          </cell>
          <cell r="B1231" t="str">
            <v>05</v>
          </cell>
          <cell r="C1231" t="str">
            <v>8273</v>
          </cell>
          <cell r="D1231" t="str">
            <v>0002113024709</v>
          </cell>
          <cell r="E1231" t="str">
            <v>101963</v>
          </cell>
          <cell r="F1231" t="str">
            <v>24709A</v>
          </cell>
          <cell r="G1231" t="str">
            <v>B24709A</v>
          </cell>
          <cell r="H1231" t="str">
            <v>500671</v>
          </cell>
          <cell r="I1231">
            <v>1</v>
          </cell>
          <cell r="J1231">
            <v>8</v>
          </cell>
        </row>
        <row r="1232">
          <cell r="A1232" t="str">
            <v>0002113024709-P06</v>
          </cell>
          <cell r="B1232" t="str">
            <v>06</v>
          </cell>
          <cell r="C1232" t="str">
            <v>8273</v>
          </cell>
          <cell r="D1232" t="str">
            <v>0002113024709</v>
          </cell>
          <cell r="E1232" t="str">
            <v>101963</v>
          </cell>
          <cell r="F1232" t="str">
            <v>24709A</v>
          </cell>
          <cell r="G1232" t="str">
            <v>B24709A</v>
          </cell>
          <cell r="H1232" t="str">
            <v>503686</v>
          </cell>
          <cell r="I1232">
            <v>1</v>
          </cell>
          <cell r="J1232">
            <v>1.1999999999999999E-3</v>
          </cell>
        </row>
        <row r="1233">
          <cell r="A1233" t="str">
            <v>0002113024709-P07</v>
          </cell>
          <cell r="B1233" t="str">
            <v>07</v>
          </cell>
          <cell r="C1233" t="str">
            <v>8273</v>
          </cell>
          <cell r="D1233" t="str">
            <v>0002113024709</v>
          </cell>
          <cell r="E1233" t="str">
            <v>101963</v>
          </cell>
          <cell r="F1233" t="str">
            <v>24709A</v>
          </cell>
          <cell r="G1233" t="str">
            <v>B24709A</v>
          </cell>
          <cell r="H1233" t="str">
            <v>507543</v>
          </cell>
          <cell r="I1233">
            <v>1</v>
          </cell>
          <cell r="J1233">
            <v>8</v>
          </cell>
        </row>
        <row r="1234">
          <cell r="A1234" t="str">
            <v>0002113024709-P08</v>
          </cell>
          <cell r="B1234" t="str">
            <v>08</v>
          </cell>
          <cell r="C1234" t="str">
            <v>8273</v>
          </cell>
          <cell r="D1234" t="str">
            <v>0002113024709</v>
          </cell>
          <cell r="E1234" t="str">
            <v>101963</v>
          </cell>
          <cell r="F1234" t="str">
            <v>24709A</v>
          </cell>
          <cell r="G1234" t="str">
            <v>B24709A</v>
          </cell>
          <cell r="H1234" t="str">
            <v>509784</v>
          </cell>
          <cell r="I1234">
            <v>1</v>
          </cell>
          <cell r="J1234">
            <v>8</v>
          </cell>
        </row>
        <row r="1235">
          <cell r="A1235" t="str">
            <v>0002113024782-P01</v>
          </cell>
          <cell r="B1235" t="str">
            <v>01</v>
          </cell>
          <cell r="C1235" t="str">
            <v>8273</v>
          </cell>
          <cell r="D1235" t="str">
            <v>0002113024782</v>
          </cell>
          <cell r="E1235" t="str">
            <v>101963</v>
          </cell>
          <cell r="F1235" t="str">
            <v>24782A</v>
          </cell>
          <cell r="G1235" t="str">
            <v>B24782A</v>
          </cell>
          <cell r="H1235" t="str">
            <v>504132</v>
          </cell>
          <cell r="I1235">
            <v>1</v>
          </cell>
          <cell r="J1235">
            <v>0</v>
          </cell>
        </row>
        <row r="1236">
          <cell r="A1236" t="str">
            <v>0002113025171-P01</v>
          </cell>
          <cell r="B1236" t="str">
            <v>01</v>
          </cell>
          <cell r="C1236" t="str">
            <v>8273</v>
          </cell>
          <cell r="D1236" t="str">
            <v>0002113025171</v>
          </cell>
          <cell r="E1236" t="str">
            <v>101963</v>
          </cell>
          <cell r="F1236" t="str">
            <v>25171A</v>
          </cell>
          <cell r="G1236" t="str">
            <v>B25171A</v>
          </cell>
          <cell r="H1236" t="str">
            <v>300328</v>
          </cell>
          <cell r="I1236">
            <v>1</v>
          </cell>
          <cell r="J1236">
            <v>0.20499999999999999</v>
          </cell>
        </row>
        <row r="1237">
          <cell r="A1237" t="str">
            <v>0002113025171-P02</v>
          </cell>
          <cell r="B1237" t="str">
            <v>02</v>
          </cell>
          <cell r="C1237" t="str">
            <v>8273</v>
          </cell>
          <cell r="D1237" t="str">
            <v>0002113025171</v>
          </cell>
          <cell r="E1237" t="str">
            <v>101963</v>
          </cell>
          <cell r="F1237" t="str">
            <v>25171A</v>
          </cell>
          <cell r="G1237" t="str">
            <v>B25171A</v>
          </cell>
          <cell r="H1237" t="str">
            <v>500619</v>
          </cell>
          <cell r="I1237">
            <v>1</v>
          </cell>
          <cell r="J1237">
            <v>3.04E-2</v>
          </cell>
        </row>
        <row r="1238">
          <cell r="A1238" t="str">
            <v>0002113025171-P03</v>
          </cell>
          <cell r="B1238" t="str">
            <v>03</v>
          </cell>
          <cell r="C1238" t="str">
            <v>8273</v>
          </cell>
          <cell r="D1238" t="str">
            <v>0002113025171</v>
          </cell>
          <cell r="E1238" t="str">
            <v>101963</v>
          </cell>
          <cell r="F1238" t="str">
            <v>25171A</v>
          </cell>
          <cell r="G1238" t="str">
            <v>B25171A</v>
          </cell>
          <cell r="H1238" t="str">
            <v>505486</v>
          </cell>
          <cell r="I1238">
            <v>1</v>
          </cell>
          <cell r="J1238">
            <v>1.5E-3</v>
          </cell>
        </row>
        <row r="1239">
          <cell r="A1239" t="str">
            <v>0002113025171-P04</v>
          </cell>
          <cell r="B1239" t="str">
            <v>04</v>
          </cell>
          <cell r="C1239" t="str">
            <v>8273</v>
          </cell>
          <cell r="D1239" t="str">
            <v>0002113025171</v>
          </cell>
          <cell r="E1239" t="str">
            <v>101963</v>
          </cell>
          <cell r="F1239" t="str">
            <v>25171A</v>
          </cell>
          <cell r="G1239" t="str">
            <v>B25171A</v>
          </cell>
          <cell r="H1239" t="str">
            <v>508761</v>
          </cell>
          <cell r="I1239">
            <v>1</v>
          </cell>
          <cell r="J1239">
            <v>12</v>
          </cell>
        </row>
        <row r="1240">
          <cell r="A1240" t="str">
            <v>0002113025171-P05</v>
          </cell>
          <cell r="B1240" t="str">
            <v>05</v>
          </cell>
          <cell r="C1240" t="str">
            <v>8273</v>
          </cell>
          <cell r="D1240" t="str">
            <v>0002113025171</v>
          </cell>
          <cell r="E1240" t="str">
            <v>101963</v>
          </cell>
          <cell r="F1240" t="str">
            <v>25171A</v>
          </cell>
          <cell r="G1240" t="str">
            <v>B25171A</v>
          </cell>
          <cell r="H1240" t="str">
            <v>509951</v>
          </cell>
          <cell r="I1240">
            <v>1</v>
          </cell>
          <cell r="J1240">
            <v>12</v>
          </cell>
        </row>
        <row r="1241">
          <cell r="A1241" t="str">
            <v>0002113025171-P06</v>
          </cell>
          <cell r="B1241" t="str">
            <v>06</v>
          </cell>
          <cell r="C1241" t="str">
            <v>8273</v>
          </cell>
          <cell r="D1241" t="str">
            <v>0002113025171</v>
          </cell>
          <cell r="E1241" t="str">
            <v>101963</v>
          </cell>
          <cell r="F1241" t="str">
            <v>25171A</v>
          </cell>
          <cell r="G1241" t="str">
            <v>B25171A</v>
          </cell>
          <cell r="H1241" t="str">
            <v>510520</v>
          </cell>
          <cell r="I1241">
            <v>1</v>
          </cell>
          <cell r="J1241">
            <v>1</v>
          </cell>
        </row>
        <row r="1242">
          <cell r="A1242" t="str">
            <v>0002113025171-P07</v>
          </cell>
          <cell r="B1242" t="str">
            <v>07</v>
          </cell>
          <cell r="C1242" t="str">
            <v>8273</v>
          </cell>
          <cell r="D1242" t="str">
            <v>0002113025171</v>
          </cell>
          <cell r="E1242" t="str">
            <v>101963</v>
          </cell>
          <cell r="F1242" t="str">
            <v>25171A</v>
          </cell>
          <cell r="G1242" t="str">
            <v>B25171A</v>
          </cell>
          <cell r="H1242" t="str">
            <v>510759</v>
          </cell>
          <cell r="I1242">
            <v>1</v>
          </cell>
          <cell r="J1242">
            <v>1.5E-3</v>
          </cell>
        </row>
        <row r="1243">
          <cell r="A1243" t="str">
            <v>0002113025181-P01</v>
          </cell>
          <cell r="B1243" t="str">
            <v>01</v>
          </cell>
          <cell r="C1243" t="str">
            <v>8273</v>
          </cell>
          <cell r="D1243" t="str">
            <v>0002113025181</v>
          </cell>
          <cell r="E1243" t="str">
            <v>101963</v>
          </cell>
          <cell r="F1243" t="str">
            <v>25181A</v>
          </cell>
          <cell r="G1243" t="str">
            <v>B25181A</v>
          </cell>
          <cell r="H1243" t="str">
            <v>300328</v>
          </cell>
          <cell r="I1243">
            <v>1</v>
          </cell>
          <cell r="J1243">
            <v>0.41039999999999999</v>
          </cell>
        </row>
        <row r="1244">
          <cell r="A1244" t="str">
            <v>0002113025181-P02</v>
          </cell>
          <cell r="B1244" t="str">
            <v>02</v>
          </cell>
          <cell r="C1244" t="str">
            <v>8273</v>
          </cell>
          <cell r="D1244" t="str">
            <v>0002113025181</v>
          </cell>
          <cell r="E1244" t="str">
            <v>101963</v>
          </cell>
          <cell r="F1244" t="str">
            <v>25181A</v>
          </cell>
          <cell r="G1244" t="str">
            <v>B25181A</v>
          </cell>
          <cell r="H1244" t="str">
            <v>500619</v>
          </cell>
          <cell r="I1244">
            <v>1</v>
          </cell>
          <cell r="J1244">
            <v>6.0699999999999997E-2</v>
          </cell>
        </row>
        <row r="1245">
          <cell r="A1245" t="str">
            <v>0002113025181-P03</v>
          </cell>
          <cell r="B1245" t="str">
            <v>03</v>
          </cell>
          <cell r="C1245" t="str">
            <v>8273</v>
          </cell>
          <cell r="D1245" t="str">
            <v>0002113025181</v>
          </cell>
          <cell r="E1245" t="str">
            <v>101963</v>
          </cell>
          <cell r="F1245" t="str">
            <v>25181A</v>
          </cell>
          <cell r="G1245" t="str">
            <v>B25181A</v>
          </cell>
          <cell r="H1245" t="str">
            <v>505486</v>
          </cell>
          <cell r="I1245">
            <v>1</v>
          </cell>
          <cell r="J1245">
            <v>1.5E-3</v>
          </cell>
        </row>
        <row r="1246">
          <cell r="A1246" t="str">
            <v>0002113025181-P04</v>
          </cell>
          <cell r="B1246" t="str">
            <v>04</v>
          </cell>
          <cell r="C1246" t="str">
            <v>8273</v>
          </cell>
          <cell r="D1246" t="str">
            <v>0002113025181</v>
          </cell>
          <cell r="E1246" t="str">
            <v>101963</v>
          </cell>
          <cell r="F1246" t="str">
            <v>25181A</v>
          </cell>
          <cell r="G1246" t="str">
            <v>B25181A</v>
          </cell>
          <cell r="H1246" t="str">
            <v>508761</v>
          </cell>
          <cell r="I1246">
            <v>1</v>
          </cell>
          <cell r="J1246">
            <v>24</v>
          </cell>
        </row>
        <row r="1247">
          <cell r="A1247" t="str">
            <v>0002113025181-P05</v>
          </cell>
          <cell r="B1247" t="str">
            <v>05</v>
          </cell>
          <cell r="C1247" t="str">
            <v>8273</v>
          </cell>
          <cell r="D1247" t="str">
            <v>0002113025181</v>
          </cell>
          <cell r="E1247" t="str">
            <v>101963</v>
          </cell>
          <cell r="F1247" t="str">
            <v>25181A</v>
          </cell>
          <cell r="G1247" t="str">
            <v>B25181A</v>
          </cell>
          <cell r="H1247" t="str">
            <v>509927</v>
          </cell>
          <cell r="I1247">
            <v>1</v>
          </cell>
          <cell r="J1247">
            <v>1</v>
          </cell>
        </row>
        <row r="1248">
          <cell r="A1248" t="str">
            <v>0002113025181-P06</v>
          </cell>
          <cell r="B1248" t="str">
            <v>06</v>
          </cell>
          <cell r="C1248" t="str">
            <v>8273</v>
          </cell>
          <cell r="D1248" t="str">
            <v>0002113025181</v>
          </cell>
          <cell r="E1248" t="str">
            <v>101963</v>
          </cell>
          <cell r="F1248" t="str">
            <v>25181A</v>
          </cell>
          <cell r="G1248" t="str">
            <v>B25181A</v>
          </cell>
          <cell r="H1248" t="str">
            <v>509951</v>
          </cell>
          <cell r="I1248">
            <v>1</v>
          </cell>
          <cell r="J1248">
            <v>24</v>
          </cell>
        </row>
        <row r="1249">
          <cell r="A1249" t="str">
            <v>0002113025181-P07</v>
          </cell>
          <cell r="B1249" t="str">
            <v>07</v>
          </cell>
          <cell r="C1249" t="str">
            <v>8273</v>
          </cell>
          <cell r="D1249" t="str">
            <v>0002113025181</v>
          </cell>
          <cell r="E1249" t="str">
            <v>101963</v>
          </cell>
          <cell r="F1249" t="str">
            <v>25181A</v>
          </cell>
          <cell r="G1249" t="str">
            <v>B25181A</v>
          </cell>
          <cell r="H1249" t="str">
            <v>510520</v>
          </cell>
          <cell r="I1249">
            <v>1</v>
          </cell>
          <cell r="J1249">
            <v>2</v>
          </cell>
        </row>
        <row r="1250">
          <cell r="A1250" t="str">
            <v>0002113025181-P08</v>
          </cell>
          <cell r="B1250" t="str">
            <v>08</v>
          </cell>
          <cell r="C1250" t="str">
            <v>8273</v>
          </cell>
          <cell r="D1250" t="str">
            <v>0002113025181</v>
          </cell>
          <cell r="E1250" t="str">
            <v>101963</v>
          </cell>
          <cell r="F1250" t="str">
            <v>25181A</v>
          </cell>
          <cell r="G1250" t="str">
            <v>B25181A</v>
          </cell>
          <cell r="H1250" t="str">
            <v>510759</v>
          </cell>
          <cell r="I1250">
            <v>1</v>
          </cell>
          <cell r="J1250">
            <v>1.5E-3</v>
          </cell>
        </row>
        <row r="1251">
          <cell r="A1251" t="str">
            <v>0002113024523-P01</v>
          </cell>
          <cell r="B1251" t="str">
            <v>01</v>
          </cell>
          <cell r="C1251" t="str">
            <v>8273</v>
          </cell>
          <cell r="D1251" t="str">
            <v>0002113024523</v>
          </cell>
          <cell r="E1251" t="str">
            <v>102550</v>
          </cell>
          <cell r="F1251" t="str">
            <v>24523A</v>
          </cell>
          <cell r="G1251" t="str">
            <v>B24523A</v>
          </cell>
          <cell r="H1251" t="str">
            <v>300328</v>
          </cell>
          <cell r="I1251">
            <v>1</v>
          </cell>
          <cell r="J1251">
            <v>0.41039999999999999</v>
          </cell>
        </row>
        <row r="1252">
          <cell r="A1252" t="str">
            <v>0002113024523-P02</v>
          </cell>
          <cell r="B1252" t="str">
            <v>02</v>
          </cell>
          <cell r="C1252" t="str">
            <v>8273</v>
          </cell>
          <cell r="D1252" t="str">
            <v>0002113024523</v>
          </cell>
          <cell r="E1252" t="str">
            <v>102550</v>
          </cell>
          <cell r="F1252" t="str">
            <v>24523A</v>
          </cell>
          <cell r="G1252" t="str">
            <v>B24523A</v>
          </cell>
          <cell r="H1252" t="str">
            <v>500619</v>
          </cell>
          <cell r="I1252">
            <v>1</v>
          </cell>
          <cell r="J1252">
            <v>4.3E-3</v>
          </cell>
        </row>
        <row r="1253">
          <cell r="A1253" t="str">
            <v>0002113024523-P03</v>
          </cell>
          <cell r="B1253" t="str">
            <v>03</v>
          </cell>
          <cell r="C1253" t="str">
            <v>8273</v>
          </cell>
          <cell r="D1253" t="str">
            <v>0002113024523</v>
          </cell>
          <cell r="E1253" t="str">
            <v>102550</v>
          </cell>
          <cell r="F1253" t="str">
            <v>24523A</v>
          </cell>
          <cell r="G1253" t="str">
            <v>B24523A</v>
          </cell>
          <cell r="H1253" t="str">
            <v>500658</v>
          </cell>
          <cell r="I1253">
            <v>1</v>
          </cell>
          <cell r="J1253">
            <v>4</v>
          </cell>
        </row>
        <row r="1254">
          <cell r="A1254" t="str">
            <v>0002113024523-P04</v>
          </cell>
          <cell r="B1254" t="str">
            <v>04</v>
          </cell>
          <cell r="C1254" t="str">
            <v>8273</v>
          </cell>
          <cell r="D1254" t="str">
            <v>0002113024523</v>
          </cell>
          <cell r="E1254" t="str">
            <v>102550</v>
          </cell>
          <cell r="F1254" t="str">
            <v>24523A</v>
          </cell>
          <cell r="G1254" t="str">
            <v>B24523A</v>
          </cell>
          <cell r="H1254" t="str">
            <v>508761</v>
          </cell>
          <cell r="I1254">
            <v>1</v>
          </cell>
          <cell r="J1254">
            <v>24</v>
          </cell>
        </row>
        <row r="1255">
          <cell r="A1255" t="str">
            <v>0002113024523-P05</v>
          </cell>
          <cell r="B1255" t="str">
            <v>05</v>
          </cell>
          <cell r="C1255" t="str">
            <v>8273</v>
          </cell>
          <cell r="D1255" t="str">
            <v>0002113024523</v>
          </cell>
          <cell r="E1255" t="str">
            <v>102550</v>
          </cell>
          <cell r="F1255" t="str">
            <v>24523A</v>
          </cell>
          <cell r="G1255" t="str">
            <v>B24523A</v>
          </cell>
          <cell r="H1255" t="str">
            <v>509927</v>
          </cell>
          <cell r="I1255">
            <v>1</v>
          </cell>
          <cell r="J1255">
            <v>1</v>
          </cell>
        </row>
        <row r="1256">
          <cell r="A1256" t="str">
            <v>0002113024523-P06</v>
          </cell>
          <cell r="B1256" t="str">
            <v>06</v>
          </cell>
          <cell r="C1256" t="str">
            <v>8273</v>
          </cell>
          <cell r="D1256" t="str">
            <v>0002113024523</v>
          </cell>
          <cell r="E1256" t="str">
            <v>102550</v>
          </cell>
          <cell r="F1256" t="str">
            <v>24523A</v>
          </cell>
          <cell r="G1256" t="str">
            <v>B24523A</v>
          </cell>
          <cell r="H1256" t="str">
            <v>509940</v>
          </cell>
          <cell r="I1256">
            <v>1</v>
          </cell>
          <cell r="J1256">
            <v>24</v>
          </cell>
        </row>
        <row r="1257">
          <cell r="A1257" t="str">
            <v>0002113024523-P07</v>
          </cell>
          <cell r="B1257" t="str">
            <v>07</v>
          </cell>
          <cell r="C1257" t="str">
            <v>8273</v>
          </cell>
          <cell r="D1257" t="str">
            <v>0002113024523</v>
          </cell>
          <cell r="E1257" t="str">
            <v>102550</v>
          </cell>
          <cell r="F1257" t="str">
            <v>24523A</v>
          </cell>
          <cell r="G1257" t="str">
            <v>B24523A</v>
          </cell>
          <cell r="H1257" t="str">
            <v>510759</v>
          </cell>
          <cell r="I1257">
            <v>1</v>
          </cell>
          <cell r="J1257">
            <v>2.5000000000000001E-3</v>
          </cell>
        </row>
        <row r="1258">
          <cell r="A1258" t="str">
            <v>0002113024692-P01</v>
          </cell>
          <cell r="B1258" t="str">
            <v>01</v>
          </cell>
          <cell r="C1258" t="str">
            <v>8273</v>
          </cell>
          <cell r="D1258" t="str">
            <v>0002113024692</v>
          </cell>
          <cell r="E1258" t="str">
            <v>102550</v>
          </cell>
          <cell r="F1258" t="str">
            <v>24692A</v>
          </cell>
          <cell r="G1258" t="str">
            <v>B24692A</v>
          </cell>
          <cell r="H1258" t="str">
            <v>300328</v>
          </cell>
          <cell r="I1258">
            <v>1</v>
          </cell>
          <cell r="J1258">
            <v>0.5827</v>
          </cell>
        </row>
        <row r="1259">
          <cell r="A1259" t="str">
            <v>0002113024692-P02</v>
          </cell>
          <cell r="B1259" t="str">
            <v>02</v>
          </cell>
          <cell r="C1259" t="str">
            <v>8273</v>
          </cell>
          <cell r="D1259" t="str">
            <v>0002113024692</v>
          </cell>
          <cell r="E1259" t="str">
            <v>102550</v>
          </cell>
          <cell r="F1259" t="str">
            <v>24692A</v>
          </cell>
          <cell r="G1259" t="str">
            <v>B24692A</v>
          </cell>
          <cell r="H1259" t="str">
            <v>500471</v>
          </cell>
          <cell r="I1259">
            <v>1</v>
          </cell>
          <cell r="J1259">
            <v>8</v>
          </cell>
        </row>
        <row r="1260">
          <cell r="A1260" t="str">
            <v>0002113024692-P03</v>
          </cell>
          <cell r="B1260" t="str">
            <v>03</v>
          </cell>
          <cell r="C1260" t="str">
            <v>8273</v>
          </cell>
          <cell r="D1260" t="str">
            <v>0002113024692</v>
          </cell>
          <cell r="E1260" t="str">
            <v>102550</v>
          </cell>
          <cell r="F1260" t="str">
            <v>24692A</v>
          </cell>
          <cell r="G1260" t="str">
            <v>B24692A</v>
          </cell>
          <cell r="H1260" t="str">
            <v>500576</v>
          </cell>
          <cell r="I1260">
            <v>1</v>
          </cell>
          <cell r="J1260">
            <v>8</v>
          </cell>
        </row>
        <row r="1261">
          <cell r="A1261" t="str">
            <v>0002113024692-P04</v>
          </cell>
          <cell r="B1261" t="str">
            <v>04</v>
          </cell>
          <cell r="C1261" t="str">
            <v>8273</v>
          </cell>
          <cell r="D1261" t="str">
            <v>0002113024692</v>
          </cell>
          <cell r="E1261" t="str">
            <v>102550</v>
          </cell>
          <cell r="F1261" t="str">
            <v>24692A</v>
          </cell>
          <cell r="G1261" t="str">
            <v>B24692A</v>
          </cell>
          <cell r="H1261" t="str">
            <v>500619</v>
          </cell>
          <cell r="I1261">
            <v>1</v>
          </cell>
          <cell r="J1261">
            <v>9.4999999999999998E-3</v>
          </cell>
        </row>
        <row r="1262">
          <cell r="A1262" t="str">
            <v>0002113024692-P05</v>
          </cell>
          <cell r="B1262" t="str">
            <v>05</v>
          </cell>
          <cell r="C1262" t="str">
            <v>8273</v>
          </cell>
          <cell r="D1262" t="str">
            <v>0002113024692</v>
          </cell>
          <cell r="E1262" t="str">
            <v>102550</v>
          </cell>
          <cell r="F1262" t="str">
            <v>24692A</v>
          </cell>
          <cell r="G1262" t="str">
            <v>B24692A</v>
          </cell>
          <cell r="H1262" t="str">
            <v>500671</v>
          </cell>
          <cell r="I1262">
            <v>1</v>
          </cell>
          <cell r="J1262">
            <v>8</v>
          </cell>
        </row>
        <row r="1263">
          <cell r="A1263" t="str">
            <v>0002113024692-P06</v>
          </cell>
          <cell r="B1263" t="str">
            <v>06</v>
          </cell>
          <cell r="C1263" t="str">
            <v>8273</v>
          </cell>
          <cell r="D1263" t="str">
            <v>0002113024692</v>
          </cell>
          <cell r="E1263" t="str">
            <v>102550</v>
          </cell>
          <cell r="F1263" t="str">
            <v>24692A</v>
          </cell>
          <cell r="G1263" t="str">
            <v>B24692A</v>
          </cell>
          <cell r="H1263" t="str">
            <v>503686</v>
          </cell>
          <cell r="I1263">
            <v>1</v>
          </cell>
          <cell r="J1263">
            <v>1.1999999999999999E-3</v>
          </cell>
        </row>
        <row r="1264">
          <cell r="A1264" t="str">
            <v>0002113024692-P07</v>
          </cell>
          <cell r="B1264" t="str">
            <v>07</v>
          </cell>
          <cell r="C1264" t="str">
            <v>8273</v>
          </cell>
          <cell r="D1264" t="str">
            <v>0002113024692</v>
          </cell>
          <cell r="E1264" t="str">
            <v>102550</v>
          </cell>
          <cell r="F1264" t="str">
            <v>24692A</v>
          </cell>
          <cell r="G1264" t="str">
            <v>B24692A</v>
          </cell>
          <cell r="H1264" t="str">
            <v>507543</v>
          </cell>
          <cell r="I1264">
            <v>1</v>
          </cell>
          <cell r="J1264">
            <v>8</v>
          </cell>
        </row>
        <row r="1265">
          <cell r="A1265" t="str">
            <v>0002113024692-P08</v>
          </cell>
          <cell r="B1265" t="str">
            <v>08</v>
          </cell>
          <cell r="C1265" t="str">
            <v>8273</v>
          </cell>
          <cell r="D1265" t="str">
            <v>0002113024692</v>
          </cell>
          <cell r="E1265" t="str">
            <v>102550</v>
          </cell>
          <cell r="F1265" t="str">
            <v>24692A</v>
          </cell>
          <cell r="G1265" t="str">
            <v>B24692A</v>
          </cell>
          <cell r="H1265" t="str">
            <v>509792</v>
          </cell>
          <cell r="I1265">
            <v>1</v>
          </cell>
          <cell r="J1265">
            <v>8</v>
          </cell>
        </row>
        <row r="1266">
          <cell r="A1266" t="str">
            <v>0002113024774-P01</v>
          </cell>
          <cell r="B1266" t="str">
            <v>01</v>
          </cell>
          <cell r="C1266" t="str">
            <v>8273</v>
          </cell>
          <cell r="D1266" t="str">
            <v>0002113024774</v>
          </cell>
          <cell r="E1266" t="str">
            <v>102550</v>
          </cell>
          <cell r="F1266" t="str">
            <v>24774A</v>
          </cell>
          <cell r="G1266" t="str">
            <v>B24774A</v>
          </cell>
          <cell r="H1266" t="str">
            <v>504132</v>
          </cell>
          <cell r="I1266">
            <v>1</v>
          </cell>
          <cell r="J1266">
            <v>0</v>
          </cell>
        </row>
        <row r="1267">
          <cell r="A1267" t="str">
            <v>0002113025174-P01</v>
          </cell>
          <cell r="B1267" t="str">
            <v>01</v>
          </cell>
          <cell r="C1267" t="str">
            <v>8273</v>
          </cell>
          <cell r="D1267" t="str">
            <v>0002113025174</v>
          </cell>
          <cell r="E1267" t="str">
            <v>102550</v>
          </cell>
          <cell r="F1267" t="str">
            <v>25174A</v>
          </cell>
          <cell r="G1267" t="str">
            <v>B25174A</v>
          </cell>
          <cell r="H1267" t="str">
            <v>300328</v>
          </cell>
          <cell r="I1267">
            <v>1</v>
          </cell>
          <cell r="J1267">
            <v>0.20499999999999999</v>
          </cell>
        </row>
        <row r="1268">
          <cell r="A1268" t="str">
            <v>0002113025174-P02</v>
          </cell>
          <cell r="B1268" t="str">
            <v>02</v>
          </cell>
          <cell r="C1268" t="str">
            <v>8273</v>
          </cell>
          <cell r="D1268" t="str">
            <v>0002113025174</v>
          </cell>
          <cell r="E1268" t="str">
            <v>102550</v>
          </cell>
          <cell r="F1268" t="str">
            <v>25174A</v>
          </cell>
          <cell r="G1268" t="str">
            <v>B25174A</v>
          </cell>
          <cell r="H1268" t="str">
            <v>500619</v>
          </cell>
          <cell r="I1268">
            <v>1</v>
          </cell>
          <cell r="J1268">
            <v>3.04E-2</v>
          </cell>
        </row>
        <row r="1269">
          <cell r="A1269" t="str">
            <v>0002113025174-P03</v>
          </cell>
          <cell r="B1269" t="str">
            <v>03</v>
          </cell>
          <cell r="C1269" t="str">
            <v>8273</v>
          </cell>
          <cell r="D1269" t="str">
            <v>0002113025174</v>
          </cell>
          <cell r="E1269" t="str">
            <v>102550</v>
          </cell>
          <cell r="F1269" t="str">
            <v>25174A</v>
          </cell>
          <cell r="G1269" t="str">
            <v>B25174A</v>
          </cell>
          <cell r="H1269" t="str">
            <v>505486</v>
          </cell>
          <cell r="I1269">
            <v>1</v>
          </cell>
          <cell r="J1269">
            <v>1E-3</v>
          </cell>
        </row>
        <row r="1270">
          <cell r="A1270" t="str">
            <v>0002113025174-P04</v>
          </cell>
          <cell r="B1270" t="str">
            <v>04</v>
          </cell>
          <cell r="C1270" t="str">
            <v>8273</v>
          </cell>
          <cell r="D1270" t="str">
            <v>0002113025174</v>
          </cell>
          <cell r="E1270" t="str">
            <v>102550</v>
          </cell>
          <cell r="F1270" t="str">
            <v>25174A</v>
          </cell>
          <cell r="G1270" t="str">
            <v>B25174A</v>
          </cell>
          <cell r="H1270" t="str">
            <v>508761</v>
          </cell>
          <cell r="I1270">
            <v>1</v>
          </cell>
          <cell r="J1270">
            <v>12</v>
          </cell>
        </row>
        <row r="1271">
          <cell r="A1271" t="str">
            <v>0002113025174-P05</v>
          </cell>
          <cell r="B1271" t="str">
            <v>05</v>
          </cell>
          <cell r="C1271" t="str">
            <v>8273</v>
          </cell>
          <cell r="D1271" t="str">
            <v>0002113025174</v>
          </cell>
          <cell r="E1271" t="str">
            <v>102550</v>
          </cell>
          <cell r="F1271" t="str">
            <v>25174A</v>
          </cell>
          <cell r="G1271" t="str">
            <v>B25174A</v>
          </cell>
          <cell r="H1271" t="str">
            <v>509940</v>
          </cell>
          <cell r="I1271">
            <v>1</v>
          </cell>
          <cell r="J1271">
            <v>12</v>
          </cell>
        </row>
        <row r="1272">
          <cell r="A1272" t="str">
            <v>0002113025174-P06</v>
          </cell>
          <cell r="B1272" t="str">
            <v>06</v>
          </cell>
          <cell r="C1272" t="str">
            <v>8273</v>
          </cell>
          <cell r="D1272" t="str">
            <v>0002113025174</v>
          </cell>
          <cell r="E1272" t="str">
            <v>102550</v>
          </cell>
          <cell r="F1272" t="str">
            <v>25174A</v>
          </cell>
          <cell r="G1272" t="str">
            <v>B25174A</v>
          </cell>
          <cell r="H1272" t="str">
            <v>510526</v>
          </cell>
          <cell r="I1272">
            <v>1</v>
          </cell>
          <cell r="J1272">
            <v>1</v>
          </cell>
        </row>
        <row r="1273">
          <cell r="A1273" t="str">
            <v>0002113025174-P07</v>
          </cell>
          <cell r="B1273" t="str">
            <v>07</v>
          </cell>
          <cell r="C1273" t="str">
            <v>8273</v>
          </cell>
          <cell r="D1273" t="str">
            <v>0002113025174</v>
          </cell>
          <cell r="E1273" t="str">
            <v>102550</v>
          </cell>
          <cell r="F1273" t="str">
            <v>25174A</v>
          </cell>
          <cell r="G1273" t="str">
            <v>B25174A</v>
          </cell>
          <cell r="H1273" t="str">
            <v>510759</v>
          </cell>
          <cell r="I1273">
            <v>1</v>
          </cell>
          <cell r="J1273">
            <v>1E-3</v>
          </cell>
        </row>
        <row r="1274">
          <cell r="A1274" t="str">
            <v>0002113025184-P01</v>
          </cell>
          <cell r="B1274" t="str">
            <v>01</v>
          </cell>
          <cell r="C1274" t="str">
            <v>8273</v>
          </cell>
          <cell r="D1274" t="str">
            <v>0002113025184</v>
          </cell>
          <cell r="E1274" t="str">
            <v>102550</v>
          </cell>
          <cell r="F1274" t="str">
            <v>25184A</v>
          </cell>
          <cell r="G1274" t="str">
            <v>B25184A</v>
          </cell>
          <cell r="H1274" t="str">
            <v>300328</v>
          </cell>
          <cell r="I1274">
            <v>1</v>
          </cell>
          <cell r="J1274">
            <v>0.41039999999999999</v>
          </cell>
        </row>
        <row r="1275">
          <cell r="A1275" t="str">
            <v>0002113025184-P02</v>
          </cell>
          <cell r="B1275" t="str">
            <v>02</v>
          </cell>
          <cell r="C1275" t="str">
            <v>8273</v>
          </cell>
          <cell r="D1275" t="str">
            <v>0002113025184</v>
          </cell>
          <cell r="E1275" t="str">
            <v>102550</v>
          </cell>
          <cell r="F1275" t="str">
            <v>25184A</v>
          </cell>
          <cell r="G1275" t="str">
            <v>B25184A</v>
          </cell>
          <cell r="H1275" t="str">
            <v>500619</v>
          </cell>
          <cell r="I1275">
            <v>1</v>
          </cell>
          <cell r="J1275">
            <v>6.0699999999999997E-2</v>
          </cell>
        </row>
        <row r="1276">
          <cell r="A1276" t="str">
            <v>0002113025184-P03</v>
          </cell>
          <cell r="B1276" t="str">
            <v>03</v>
          </cell>
          <cell r="C1276" t="str">
            <v>8273</v>
          </cell>
          <cell r="D1276" t="str">
            <v>0002113025184</v>
          </cell>
          <cell r="E1276" t="str">
            <v>102550</v>
          </cell>
          <cell r="F1276" t="str">
            <v>25184A</v>
          </cell>
          <cell r="G1276" t="str">
            <v>B25184A</v>
          </cell>
          <cell r="H1276" t="str">
            <v>505486</v>
          </cell>
          <cell r="I1276">
            <v>1</v>
          </cell>
          <cell r="J1276">
            <v>1.5E-3</v>
          </cell>
        </row>
        <row r="1277">
          <cell r="A1277" t="str">
            <v>0002113025184-P04</v>
          </cell>
          <cell r="B1277" t="str">
            <v>04</v>
          </cell>
          <cell r="C1277" t="str">
            <v>8273</v>
          </cell>
          <cell r="D1277" t="str">
            <v>0002113025184</v>
          </cell>
          <cell r="E1277" t="str">
            <v>102550</v>
          </cell>
          <cell r="F1277" t="str">
            <v>25184A</v>
          </cell>
          <cell r="G1277" t="str">
            <v>B25184A</v>
          </cell>
          <cell r="H1277" t="str">
            <v>508761</v>
          </cell>
          <cell r="I1277">
            <v>1</v>
          </cell>
          <cell r="J1277">
            <v>24</v>
          </cell>
        </row>
        <row r="1278">
          <cell r="A1278" t="str">
            <v>0002113025184-P05</v>
          </cell>
          <cell r="B1278" t="str">
            <v>05</v>
          </cell>
          <cell r="C1278" t="str">
            <v>8273</v>
          </cell>
          <cell r="D1278" t="str">
            <v>0002113025184</v>
          </cell>
          <cell r="E1278" t="str">
            <v>102550</v>
          </cell>
          <cell r="F1278" t="str">
            <v>25184A</v>
          </cell>
          <cell r="G1278" t="str">
            <v>B25184A</v>
          </cell>
          <cell r="H1278" t="str">
            <v>509927</v>
          </cell>
          <cell r="I1278">
            <v>1</v>
          </cell>
          <cell r="J1278">
            <v>1</v>
          </cell>
        </row>
        <row r="1279">
          <cell r="A1279" t="str">
            <v>0002113025184-P06</v>
          </cell>
          <cell r="B1279" t="str">
            <v>06</v>
          </cell>
          <cell r="C1279" t="str">
            <v>8273</v>
          </cell>
          <cell r="D1279" t="str">
            <v>0002113025184</v>
          </cell>
          <cell r="E1279" t="str">
            <v>102550</v>
          </cell>
          <cell r="F1279" t="str">
            <v>25184A</v>
          </cell>
          <cell r="G1279" t="str">
            <v>B25184A</v>
          </cell>
          <cell r="H1279" t="str">
            <v>509940</v>
          </cell>
          <cell r="I1279">
            <v>1</v>
          </cell>
          <cell r="J1279">
            <v>24</v>
          </cell>
        </row>
        <row r="1280">
          <cell r="A1280" t="str">
            <v>0002113025184-P07</v>
          </cell>
          <cell r="B1280" t="str">
            <v>07</v>
          </cell>
          <cell r="C1280" t="str">
            <v>8273</v>
          </cell>
          <cell r="D1280" t="str">
            <v>0002113025184</v>
          </cell>
          <cell r="E1280" t="str">
            <v>102550</v>
          </cell>
          <cell r="F1280" t="str">
            <v>25184A</v>
          </cell>
          <cell r="G1280" t="str">
            <v>B25184A</v>
          </cell>
          <cell r="H1280" t="str">
            <v>510526</v>
          </cell>
          <cell r="I1280">
            <v>1</v>
          </cell>
          <cell r="J1280">
            <v>2</v>
          </cell>
        </row>
        <row r="1281">
          <cell r="A1281" t="str">
            <v>0002113025184-P08</v>
          </cell>
          <cell r="B1281" t="str">
            <v>08</v>
          </cell>
          <cell r="C1281" t="str">
            <v>8273</v>
          </cell>
          <cell r="D1281" t="str">
            <v>0002113025184</v>
          </cell>
          <cell r="E1281" t="str">
            <v>102550</v>
          </cell>
          <cell r="F1281" t="str">
            <v>25184A</v>
          </cell>
          <cell r="G1281" t="str">
            <v>B25184A</v>
          </cell>
          <cell r="H1281" t="str">
            <v>510759</v>
          </cell>
          <cell r="I1281">
            <v>1</v>
          </cell>
          <cell r="J1281">
            <v>1.5E-3</v>
          </cell>
        </row>
        <row r="1282">
          <cell r="A1282" t="str">
            <v>0004138042103-P01</v>
          </cell>
          <cell r="B1282" t="str">
            <v>01</v>
          </cell>
          <cell r="C1282" t="str">
            <v>8273</v>
          </cell>
          <cell r="D1282" t="str">
            <v>0004138042103</v>
          </cell>
          <cell r="E1282" t="str">
            <v>110672</v>
          </cell>
          <cell r="F1282" t="str">
            <v>42103A</v>
          </cell>
          <cell r="G1282" t="str">
            <v>B42103A</v>
          </cell>
          <cell r="H1282" t="str">
            <v>300328</v>
          </cell>
          <cell r="I1282">
            <v>1</v>
          </cell>
          <cell r="J1282">
            <v>0.41039999999999999</v>
          </cell>
        </row>
        <row r="1283">
          <cell r="A1283" t="str">
            <v>0004138042103-P02</v>
          </cell>
          <cell r="B1283" t="str">
            <v>02</v>
          </cell>
          <cell r="C1283" t="str">
            <v>8273</v>
          </cell>
          <cell r="D1283" t="str">
            <v>0004138042103</v>
          </cell>
          <cell r="E1283" t="str">
            <v>110672</v>
          </cell>
          <cell r="F1283" t="str">
            <v>42103A</v>
          </cell>
          <cell r="G1283" t="str">
            <v>B42103A</v>
          </cell>
          <cell r="H1283" t="str">
            <v>500462</v>
          </cell>
          <cell r="I1283">
            <v>1</v>
          </cell>
          <cell r="J1283">
            <v>4.8000000000000001E-2</v>
          </cell>
        </row>
        <row r="1284">
          <cell r="A1284" t="str">
            <v>0004138042103-P03</v>
          </cell>
          <cell r="B1284" t="str">
            <v>03</v>
          </cell>
          <cell r="C1284" t="str">
            <v>8273</v>
          </cell>
          <cell r="D1284" t="str">
            <v>0004138042103</v>
          </cell>
          <cell r="E1284" t="str">
            <v>110672</v>
          </cell>
          <cell r="F1284" t="str">
            <v>42103A</v>
          </cell>
          <cell r="G1284" t="str">
            <v>B42103A</v>
          </cell>
          <cell r="H1284" t="str">
            <v>500619</v>
          </cell>
          <cell r="I1284">
            <v>1</v>
          </cell>
          <cell r="J1284">
            <v>4.3E-3</v>
          </cell>
        </row>
        <row r="1285">
          <cell r="A1285" t="str">
            <v>0004138042103-P04</v>
          </cell>
          <cell r="B1285" t="str">
            <v>04</v>
          </cell>
          <cell r="C1285" t="str">
            <v>8273</v>
          </cell>
          <cell r="D1285" t="str">
            <v>0004138042103</v>
          </cell>
          <cell r="E1285" t="str">
            <v>110672</v>
          </cell>
          <cell r="F1285" t="str">
            <v>42103A</v>
          </cell>
          <cell r="G1285" t="str">
            <v>B42103A</v>
          </cell>
          <cell r="H1285" t="str">
            <v>500658</v>
          </cell>
          <cell r="I1285">
            <v>1</v>
          </cell>
          <cell r="J1285">
            <v>4</v>
          </cell>
        </row>
        <row r="1286">
          <cell r="A1286" t="str">
            <v>0004138042103-P05</v>
          </cell>
          <cell r="B1286" t="str">
            <v>05</v>
          </cell>
          <cell r="C1286" t="str">
            <v>8273</v>
          </cell>
          <cell r="D1286" t="str">
            <v>0004138042103</v>
          </cell>
          <cell r="E1286" t="str">
            <v>110672</v>
          </cell>
          <cell r="F1286" t="str">
            <v>42103A</v>
          </cell>
          <cell r="G1286" t="str">
            <v>B42103A</v>
          </cell>
          <cell r="H1286" t="str">
            <v>500665</v>
          </cell>
          <cell r="I1286">
            <v>1</v>
          </cell>
          <cell r="J1286">
            <v>1</v>
          </cell>
        </row>
        <row r="1287">
          <cell r="A1287" t="str">
            <v>0004138042103-P06</v>
          </cell>
          <cell r="B1287" t="str">
            <v>06</v>
          </cell>
          <cell r="C1287" t="str">
            <v>8273</v>
          </cell>
          <cell r="D1287" t="str">
            <v>0004138042103</v>
          </cell>
          <cell r="E1287" t="str">
            <v>110672</v>
          </cell>
          <cell r="F1287" t="str">
            <v>42103A</v>
          </cell>
          <cell r="G1287" t="str">
            <v>B42103A</v>
          </cell>
          <cell r="H1287" t="str">
            <v>501987</v>
          </cell>
          <cell r="I1287">
            <v>1</v>
          </cell>
          <cell r="J1287">
            <v>24</v>
          </cell>
        </row>
        <row r="1288">
          <cell r="A1288" t="str">
            <v>0004138042103-P07</v>
          </cell>
          <cell r="B1288" t="str">
            <v>07</v>
          </cell>
          <cell r="C1288" t="str">
            <v>8273</v>
          </cell>
          <cell r="D1288" t="str">
            <v>0004138042103</v>
          </cell>
          <cell r="E1288" t="str">
            <v>110672</v>
          </cell>
          <cell r="F1288" t="str">
            <v>42103A</v>
          </cell>
          <cell r="G1288" t="str">
            <v>B42103A</v>
          </cell>
          <cell r="H1288" t="str">
            <v>508761</v>
          </cell>
          <cell r="I1288">
            <v>1</v>
          </cell>
          <cell r="J1288">
            <v>24</v>
          </cell>
        </row>
        <row r="1289">
          <cell r="A1289" t="str">
            <v>0004138042103-P08</v>
          </cell>
          <cell r="B1289" t="str">
            <v>08</v>
          </cell>
          <cell r="C1289" t="str">
            <v>8273</v>
          </cell>
          <cell r="D1289" t="str">
            <v>0004138042103</v>
          </cell>
          <cell r="E1289" t="str">
            <v>110672</v>
          </cell>
          <cell r="F1289" t="str">
            <v>42103A</v>
          </cell>
          <cell r="G1289" t="str">
            <v>B42103A</v>
          </cell>
          <cell r="H1289" t="str">
            <v>510759</v>
          </cell>
          <cell r="I1289">
            <v>1</v>
          </cell>
          <cell r="J1289">
            <v>2.5000000000000001E-3</v>
          </cell>
        </row>
        <row r="1290">
          <cell r="A1290" t="str">
            <v>0004138042543-P01</v>
          </cell>
          <cell r="B1290" t="str">
            <v>01</v>
          </cell>
          <cell r="C1290" t="str">
            <v>8273</v>
          </cell>
          <cell r="D1290" t="str">
            <v>0004138042543</v>
          </cell>
          <cell r="E1290" t="str">
            <v>110672</v>
          </cell>
          <cell r="F1290" t="str">
            <v>42543A</v>
          </cell>
          <cell r="G1290" t="str">
            <v>B42543A</v>
          </cell>
          <cell r="H1290" t="str">
            <v>300328</v>
          </cell>
          <cell r="I1290">
            <v>1</v>
          </cell>
          <cell r="J1290">
            <v>0.41039999999999999</v>
          </cell>
        </row>
        <row r="1291">
          <cell r="A1291" t="str">
            <v>0004138042543-P02</v>
          </cell>
          <cell r="B1291" t="str">
            <v>02</v>
          </cell>
          <cell r="C1291" t="str">
            <v>8273</v>
          </cell>
          <cell r="D1291" t="str">
            <v>0004138042543</v>
          </cell>
          <cell r="E1291" t="str">
            <v>110672</v>
          </cell>
          <cell r="F1291" t="str">
            <v>42543A</v>
          </cell>
          <cell r="G1291" t="str">
            <v>B42543A</v>
          </cell>
          <cell r="H1291" t="str">
            <v>500462</v>
          </cell>
          <cell r="I1291">
            <v>1</v>
          </cell>
          <cell r="J1291">
            <v>4.8000000000000001E-2</v>
          </cell>
        </row>
        <row r="1292">
          <cell r="A1292" t="str">
            <v>0004138042543-P03</v>
          </cell>
          <cell r="B1292" t="str">
            <v>03</v>
          </cell>
          <cell r="C1292" t="str">
            <v>8273</v>
          </cell>
          <cell r="D1292" t="str">
            <v>0004138042543</v>
          </cell>
          <cell r="E1292" t="str">
            <v>110672</v>
          </cell>
          <cell r="F1292" t="str">
            <v>42543A</v>
          </cell>
          <cell r="G1292" t="str">
            <v>B42543A</v>
          </cell>
          <cell r="H1292" t="str">
            <v>500619</v>
          </cell>
          <cell r="I1292">
            <v>1</v>
          </cell>
          <cell r="J1292">
            <v>4.3E-3</v>
          </cell>
        </row>
        <row r="1293">
          <cell r="A1293" t="str">
            <v>0004138042543-P04</v>
          </cell>
          <cell r="B1293" t="str">
            <v>04</v>
          </cell>
          <cell r="C1293" t="str">
            <v>8273</v>
          </cell>
          <cell r="D1293" t="str">
            <v>0004138042543</v>
          </cell>
          <cell r="E1293" t="str">
            <v>110672</v>
          </cell>
          <cell r="F1293" t="str">
            <v>42543A</v>
          </cell>
          <cell r="G1293" t="str">
            <v>B42543A</v>
          </cell>
          <cell r="H1293" t="str">
            <v>500665</v>
          </cell>
          <cell r="I1293">
            <v>1</v>
          </cell>
          <cell r="J1293">
            <v>1</v>
          </cell>
        </row>
        <row r="1294">
          <cell r="A1294" t="str">
            <v>0004138042543-P05</v>
          </cell>
          <cell r="B1294" t="str">
            <v>05</v>
          </cell>
          <cell r="C1294" t="str">
            <v>8273</v>
          </cell>
          <cell r="D1294" t="str">
            <v>0004138042543</v>
          </cell>
          <cell r="E1294" t="str">
            <v>110672</v>
          </cell>
          <cell r="F1294" t="str">
            <v>42543A</v>
          </cell>
          <cell r="G1294" t="str">
            <v>B42543A</v>
          </cell>
          <cell r="H1294" t="str">
            <v>501987</v>
          </cell>
          <cell r="I1294">
            <v>1</v>
          </cell>
          <cell r="J1294">
            <v>24</v>
          </cell>
        </row>
        <row r="1295">
          <cell r="A1295" t="str">
            <v>0004138042543-P06</v>
          </cell>
          <cell r="B1295" t="str">
            <v>06</v>
          </cell>
          <cell r="C1295" t="str">
            <v>8273</v>
          </cell>
          <cell r="D1295" t="str">
            <v>0004138042543</v>
          </cell>
          <cell r="E1295" t="str">
            <v>110672</v>
          </cell>
          <cell r="F1295" t="str">
            <v>42543A</v>
          </cell>
          <cell r="G1295" t="str">
            <v>B42543A</v>
          </cell>
          <cell r="H1295" t="str">
            <v>505486</v>
          </cell>
          <cell r="I1295">
            <v>1</v>
          </cell>
          <cell r="J1295">
            <v>2.2000000000000001E-3</v>
          </cell>
        </row>
        <row r="1296">
          <cell r="A1296" t="str">
            <v>0004138042543-P07</v>
          </cell>
          <cell r="B1296" t="str">
            <v>07</v>
          </cell>
          <cell r="C1296" t="str">
            <v>8273</v>
          </cell>
          <cell r="D1296" t="str">
            <v>0004138042543</v>
          </cell>
          <cell r="E1296" t="str">
            <v>110672</v>
          </cell>
          <cell r="F1296" t="str">
            <v>42543A</v>
          </cell>
          <cell r="G1296" t="str">
            <v>B42543A</v>
          </cell>
          <cell r="H1296" t="str">
            <v>505518</v>
          </cell>
          <cell r="I1296">
            <v>1</v>
          </cell>
          <cell r="J1296">
            <v>2</v>
          </cell>
        </row>
        <row r="1297">
          <cell r="A1297" t="str">
            <v>0004138042543-P08</v>
          </cell>
          <cell r="B1297" t="str">
            <v>08</v>
          </cell>
          <cell r="C1297" t="str">
            <v>8273</v>
          </cell>
          <cell r="D1297" t="str">
            <v>0004138042543</v>
          </cell>
          <cell r="E1297" t="str">
            <v>110672</v>
          </cell>
          <cell r="F1297" t="str">
            <v>42543A</v>
          </cell>
          <cell r="G1297" t="str">
            <v>B42543A</v>
          </cell>
          <cell r="H1297" t="str">
            <v>508761</v>
          </cell>
          <cell r="I1297">
            <v>1</v>
          </cell>
          <cell r="J1297">
            <v>24</v>
          </cell>
        </row>
        <row r="1298">
          <cell r="A1298" t="str">
            <v>0004138042543-P09</v>
          </cell>
          <cell r="B1298" t="str">
            <v>09</v>
          </cell>
          <cell r="C1298" t="str">
            <v>8273</v>
          </cell>
          <cell r="D1298" t="str">
            <v>0004138042543</v>
          </cell>
          <cell r="E1298" t="str">
            <v>110672</v>
          </cell>
          <cell r="F1298" t="str">
            <v>42543A</v>
          </cell>
          <cell r="G1298" t="str">
            <v>B42543A</v>
          </cell>
          <cell r="H1298" t="str">
            <v>510759</v>
          </cell>
          <cell r="I1298">
            <v>1</v>
          </cell>
          <cell r="J1298">
            <v>2.2000000000000001E-3</v>
          </cell>
        </row>
        <row r="1299">
          <cell r="A1299" t="str">
            <v>0004138043015-P01</v>
          </cell>
          <cell r="B1299" t="str">
            <v>01</v>
          </cell>
          <cell r="C1299" t="str">
            <v>8273</v>
          </cell>
          <cell r="D1299" t="str">
            <v>0004138043015</v>
          </cell>
          <cell r="E1299" t="str">
            <v>110672</v>
          </cell>
          <cell r="F1299" t="str">
            <v>43015B</v>
          </cell>
          <cell r="G1299" t="str">
            <v>B43015B</v>
          </cell>
          <cell r="H1299" t="str">
            <v>300328</v>
          </cell>
          <cell r="I1299">
            <v>1</v>
          </cell>
          <cell r="J1299">
            <v>0.5827</v>
          </cell>
        </row>
        <row r="1300">
          <cell r="A1300" t="str">
            <v>0004138043015-P02</v>
          </cell>
          <cell r="B1300" t="str">
            <v>02</v>
          </cell>
          <cell r="C1300" t="str">
            <v>8273</v>
          </cell>
          <cell r="D1300" t="str">
            <v>0004138043015</v>
          </cell>
          <cell r="E1300" t="str">
            <v>110672</v>
          </cell>
          <cell r="F1300" t="str">
            <v>43015B</v>
          </cell>
          <cell r="G1300" t="str">
            <v>B43015B</v>
          </cell>
          <cell r="H1300" t="str">
            <v>500470</v>
          </cell>
          <cell r="I1300">
            <v>1</v>
          </cell>
          <cell r="J1300">
            <v>8</v>
          </cell>
        </row>
        <row r="1301">
          <cell r="A1301" t="str">
            <v>0004138043015-P03</v>
          </cell>
          <cell r="B1301" t="str">
            <v>03</v>
          </cell>
          <cell r="C1301" t="str">
            <v>8273</v>
          </cell>
          <cell r="D1301" t="str">
            <v>0004138043015</v>
          </cell>
          <cell r="E1301" t="str">
            <v>110672</v>
          </cell>
          <cell r="F1301" t="str">
            <v>43015B</v>
          </cell>
          <cell r="G1301" t="str">
            <v>B43015B</v>
          </cell>
          <cell r="H1301" t="str">
            <v>500576</v>
          </cell>
          <cell r="I1301">
            <v>1</v>
          </cell>
          <cell r="J1301">
            <v>8</v>
          </cell>
        </row>
        <row r="1302">
          <cell r="A1302" t="str">
            <v>0004138043015-P04</v>
          </cell>
          <cell r="B1302" t="str">
            <v>04</v>
          </cell>
          <cell r="C1302" t="str">
            <v>8273</v>
          </cell>
          <cell r="D1302" t="str">
            <v>0004138043015</v>
          </cell>
          <cell r="E1302" t="str">
            <v>110672</v>
          </cell>
          <cell r="F1302" t="str">
            <v>43015B</v>
          </cell>
          <cell r="G1302" t="str">
            <v>B43015B</v>
          </cell>
          <cell r="H1302" t="str">
            <v>500619</v>
          </cell>
          <cell r="I1302">
            <v>1</v>
          </cell>
          <cell r="J1302">
            <v>9.4999999999999998E-3</v>
          </cell>
        </row>
        <row r="1303">
          <cell r="A1303" t="str">
            <v>0004138043015-P05</v>
          </cell>
          <cell r="B1303" t="str">
            <v>05</v>
          </cell>
          <cell r="C1303" t="str">
            <v>8273</v>
          </cell>
          <cell r="D1303" t="str">
            <v>0004138043015</v>
          </cell>
          <cell r="E1303" t="str">
            <v>110672</v>
          </cell>
          <cell r="F1303" t="str">
            <v>43015B</v>
          </cell>
          <cell r="G1303" t="str">
            <v>B43015B</v>
          </cell>
          <cell r="H1303" t="str">
            <v>500671</v>
          </cell>
          <cell r="I1303">
            <v>1</v>
          </cell>
          <cell r="J1303">
            <v>8</v>
          </cell>
        </row>
        <row r="1304">
          <cell r="A1304" t="str">
            <v>0004138043015-P06</v>
          </cell>
          <cell r="B1304" t="str">
            <v>06</v>
          </cell>
          <cell r="C1304" t="str">
            <v>8273</v>
          </cell>
          <cell r="D1304" t="str">
            <v>0004138043015</v>
          </cell>
          <cell r="E1304" t="str">
            <v>110672</v>
          </cell>
          <cell r="F1304" t="str">
            <v>43015B</v>
          </cell>
          <cell r="G1304" t="str">
            <v>B43015B</v>
          </cell>
          <cell r="H1304" t="str">
            <v>500683</v>
          </cell>
          <cell r="I1304">
            <v>1</v>
          </cell>
          <cell r="J1304">
            <v>1</v>
          </cell>
        </row>
        <row r="1305">
          <cell r="A1305" t="str">
            <v>0004138043015-P07</v>
          </cell>
          <cell r="B1305" t="str">
            <v>07</v>
          </cell>
          <cell r="C1305" t="str">
            <v>8273</v>
          </cell>
          <cell r="D1305" t="str">
            <v>0004138043015</v>
          </cell>
          <cell r="E1305" t="str">
            <v>110672</v>
          </cell>
          <cell r="F1305" t="str">
            <v>43015B</v>
          </cell>
          <cell r="G1305" t="str">
            <v>B43015B</v>
          </cell>
          <cell r="H1305" t="str">
            <v>503686</v>
          </cell>
          <cell r="I1305">
            <v>1</v>
          </cell>
          <cell r="J1305">
            <v>1.1999999999999999E-3</v>
          </cell>
        </row>
        <row r="1306">
          <cell r="A1306" t="str">
            <v>0004138043015-P08</v>
          </cell>
          <cell r="B1306" t="str">
            <v>08</v>
          </cell>
          <cell r="C1306" t="str">
            <v>8273</v>
          </cell>
          <cell r="D1306" t="str">
            <v>0004138043015</v>
          </cell>
          <cell r="E1306" t="str">
            <v>110672</v>
          </cell>
          <cell r="F1306" t="str">
            <v>43015B</v>
          </cell>
          <cell r="G1306" t="str">
            <v>B43015B</v>
          </cell>
          <cell r="H1306" t="str">
            <v>505496</v>
          </cell>
          <cell r="I1306">
            <v>1</v>
          </cell>
          <cell r="J1306">
            <v>8</v>
          </cell>
        </row>
        <row r="1307">
          <cell r="A1307" t="str">
            <v>0004138043015-P09</v>
          </cell>
          <cell r="B1307" t="str">
            <v>09</v>
          </cell>
          <cell r="C1307" t="str">
            <v>8273</v>
          </cell>
          <cell r="D1307" t="str">
            <v>0004138043015</v>
          </cell>
          <cell r="E1307" t="str">
            <v>110672</v>
          </cell>
          <cell r="F1307" t="str">
            <v>43015B</v>
          </cell>
          <cell r="G1307" t="str">
            <v>B43015B</v>
          </cell>
          <cell r="H1307" t="str">
            <v>507543</v>
          </cell>
          <cell r="I1307">
            <v>1</v>
          </cell>
          <cell r="J1307">
            <v>8</v>
          </cell>
        </row>
        <row r="1308">
          <cell r="A1308" t="str">
            <v>0004138043015-P10</v>
          </cell>
          <cell r="B1308" t="str">
            <v>10</v>
          </cell>
          <cell r="C1308" t="str">
            <v>8273</v>
          </cell>
          <cell r="D1308" t="str">
            <v>0004138043015</v>
          </cell>
          <cell r="E1308" t="str">
            <v>110672</v>
          </cell>
          <cell r="F1308" t="str">
            <v>43015B</v>
          </cell>
          <cell r="G1308" t="str">
            <v>B43015B</v>
          </cell>
          <cell r="H1308" t="str">
            <v>510759</v>
          </cell>
          <cell r="I1308">
            <v>1</v>
          </cell>
          <cell r="J1308">
            <v>5.8999999999999999E-3</v>
          </cell>
        </row>
        <row r="1309">
          <cell r="A1309" t="str">
            <v>0006150000415-P01</v>
          </cell>
          <cell r="B1309" t="str">
            <v>01</v>
          </cell>
          <cell r="C1309" t="str">
            <v>8273</v>
          </cell>
          <cell r="D1309" t="str">
            <v>0006150000415</v>
          </cell>
          <cell r="E1309" t="str">
            <v>110790</v>
          </cell>
          <cell r="F1309" t="str">
            <v>00415C</v>
          </cell>
          <cell r="G1309" t="str">
            <v>B00415C</v>
          </cell>
          <cell r="H1309" t="str">
            <v>300328</v>
          </cell>
          <cell r="I1309">
            <v>1</v>
          </cell>
          <cell r="J1309">
            <v>0.5827</v>
          </cell>
        </row>
        <row r="1310">
          <cell r="A1310" t="str">
            <v>0006150000415-P02</v>
          </cell>
          <cell r="B1310" t="str">
            <v>02</v>
          </cell>
          <cell r="C1310" t="str">
            <v>8273</v>
          </cell>
          <cell r="D1310" t="str">
            <v>0006150000415</v>
          </cell>
          <cell r="E1310" t="str">
            <v>110790</v>
          </cell>
          <cell r="F1310" t="str">
            <v>00415C</v>
          </cell>
          <cell r="G1310" t="str">
            <v>B00415C</v>
          </cell>
          <cell r="H1310" t="str">
            <v>500577</v>
          </cell>
          <cell r="I1310">
            <v>1</v>
          </cell>
          <cell r="J1310">
            <v>6</v>
          </cell>
        </row>
        <row r="1311">
          <cell r="A1311" t="str">
            <v>0006150000415-P03</v>
          </cell>
          <cell r="B1311" t="str">
            <v>03</v>
          </cell>
          <cell r="C1311" t="str">
            <v>8273</v>
          </cell>
          <cell r="D1311" t="str">
            <v>0006150000415</v>
          </cell>
          <cell r="E1311" t="str">
            <v>110790</v>
          </cell>
          <cell r="F1311" t="str">
            <v>00415C</v>
          </cell>
          <cell r="G1311" t="str">
            <v>B00415C</v>
          </cell>
          <cell r="H1311" t="str">
            <v>500619</v>
          </cell>
          <cell r="I1311">
            <v>1</v>
          </cell>
          <cell r="J1311">
            <v>9.4999999999999998E-3</v>
          </cell>
        </row>
        <row r="1312">
          <cell r="A1312" t="str">
            <v>0006150000415-P04</v>
          </cell>
          <cell r="B1312" t="str">
            <v>04</v>
          </cell>
          <cell r="C1312" t="str">
            <v>8273</v>
          </cell>
          <cell r="D1312" t="str">
            <v>0006150000415</v>
          </cell>
          <cell r="E1312" t="str">
            <v>110790</v>
          </cell>
          <cell r="F1312" t="str">
            <v>00415C</v>
          </cell>
          <cell r="G1312" t="str">
            <v>B00415C</v>
          </cell>
          <cell r="H1312" t="str">
            <v>500635</v>
          </cell>
          <cell r="I1312">
            <v>1</v>
          </cell>
          <cell r="J1312">
            <v>1</v>
          </cell>
        </row>
        <row r="1313">
          <cell r="A1313" t="str">
            <v>0006150000415-P05</v>
          </cell>
          <cell r="B1313" t="str">
            <v>05</v>
          </cell>
          <cell r="C1313" t="str">
            <v>8273</v>
          </cell>
          <cell r="D1313" t="str">
            <v>0006150000415</v>
          </cell>
          <cell r="E1313" t="str">
            <v>110790</v>
          </cell>
          <cell r="F1313" t="str">
            <v>00415C</v>
          </cell>
          <cell r="G1313" t="str">
            <v>B00415C</v>
          </cell>
          <cell r="H1313" t="str">
            <v>500684</v>
          </cell>
          <cell r="I1313">
            <v>1</v>
          </cell>
          <cell r="J1313">
            <v>6</v>
          </cell>
        </row>
        <row r="1314">
          <cell r="A1314" t="str">
            <v>0006150000415-P06</v>
          </cell>
          <cell r="B1314" t="str">
            <v>06</v>
          </cell>
          <cell r="C1314" t="str">
            <v>8273</v>
          </cell>
          <cell r="D1314" t="str">
            <v>0006150000415</v>
          </cell>
          <cell r="E1314" t="str">
            <v>110790</v>
          </cell>
          <cell r="F1314" t="str">
            <v>00415C</v>
          </cell>
          <cell r="G1314" t="str">
            <v>B00415C</v>
          </cell>
          <cell r="H1314" t="str">
            <v>501035</v>
          </cell>
          <cell r="I1314">
            <v>1</v>
          </cell>
          <cell r="J1314">
            <v>6</v>
          </cell>
        </row>
        <row r="1315">
          <cell r="A1315" t="str">
            <v>0006150000415-P07</v>
          </cell>
          <cell r="B1315" t="str">
            <v>07</v>
          </cell>
          <cell r="C1315" t="str">
            <v>8273</v>
          </cell>
          <cell r="D1315" t="str">
            <v>0006150000415</v>
          </cell>
          <cell r="E1315" t="str">
            <v>110790</v>
          </cell>
          <cell r="F1315" t="str">
            <v>00415C</v>
          </cell>
          <cell r="G1315" t="str">
            <v>B00415C</v>
          </cell>
          <cell r="H1315" t="str">
            <v>501184</v>
          </cell>
          <cell r="I1315">
            <v>1</v>
          </cell>
          <cell r="J1315">
            <v>6</v>
          </cell>
        </row>
        <row r="1316">
          <cell r="A1316" t="str">
            <v>0006150000415-P08</v>
          </cell>
          <cell r="B1316" t="str">
            <v>08</v>
          </cell>
          <cell r="C1316" t="str">
            <v>8273</v>
          </cell>
          <cell r="D1316" t="str">
            <v>0006150000415</v>
          </cell>
          <cell r="E1316" t="str">
            <v>110790</v>
          </cell>
          <cell r="F1316" t="str">
            <v>00415C</v>
          </cell>
          <cell r="G1316" t="str">
            <v>B00415C</v>
          </cell>
          <cell r="H1316" t="str">
            <v>503686</v>
          </cell>
          <cell r="I1316">
            <v>1</v>
          </cell>
          <cell r="J1316">
            <v>1.1999999999999999E-3</v>
          </cell>
        </row>
        <row r="1317">
          <cell r="A1317" t="str">
            <v>0006150000415-P09</v>
          </cell>
          <cell r="B1317" t="str">
            <v>09</v>
          </cell>
          <cell r="C1317" t="str">
            <v>8273</v>
          </cell>
          <cell r="D1317" t="str">
            <v>0006150000415</v>
          </cell>
          <cell r="E1317" t="str">
            <v>110790</v>
          </cell>
          <cell r="F1317" t="str">
            <v>00415C</v>
          </cell>
          <cell r="G1317" t="str">
            <v>B00415C</v>
          </cell>
          <cell r="H1317" t="str">
            <v>507543</v>
          </cell>
          <cell r="I1317">
            <v>1</v>
          </cell>
          <cell r="J1317">
            <v>6</v>
          </cell>
        </row>
        <row r="1318">
          <cell r="A1318" t="str">
            <v>0006150000415-P10</v>
          </cell>
          <cell r="B1318" t="str">
            <v>10</v>
          </cell>
          <cell r="C1318" t="str">
            <v>8273</v>
          </cell>
          <cell r="D1318" t="str">
            <v>0006150000415</v>
          </cell>
          <cell r="E1318" t="str">
            <v>110790</v>
          </cell>
          <cell r="F1318" t="str">
            <v>00415C</v>
          </cell>
          <cell r="G1318" t="str">
            <v>B00415C</v>
          </cell>
          <cell r="H1318" t="str">
            <v>510759</v>
          </cell>
          <cell r="I1318">
            <v>1</v>
          </cell>
          <cell r="J1318">
            <v>5.8999999999999999E-3</v>
          </cell>
        </row>
        <row r="1319">
          <cell r="A1319" t="str">
            <v>0007675009428-P01</v>
          </cell>
          <cell r="B1319" t="str">
            <v>01</v>
          </cell>
          <cell r="C1319" t="str">
            <v>8273</v>
          </cell>
          <cell r="D1319" t="str">
            <v>0007675009428</v>
          </cell>
          <cell r="E1319" t="str">
            <v>110811</v>
          </cell>
          <cell r="F1319" t="str">
            <v>09428A</v>
          </cell>
          <cell r="G1319" t="str">
            <v>B09428A</v>
          </cell>
          <cell r="H1319" t="str">
            <v>300328</v>
          </cell>
          <cell r="I1319">
            <v>1</v>
          </cell>
          <cell r="J1319">
            <v>0.5827</v>
          </cell>
        </row>
        <row r="1320">
          <cell r="A1320" t="str">
            <v>0007675009428-P02</v>
          </cell>
          <cell r="B1320" t="str">
            <v>02</v>
          </cell>
          <cell r="C1320" t="str">
            <v>8273</v>
          </cell>
          <cell r="D1320" t="str">
            <v>0007675009428</v>
          </cell>
          <cell r="E1320" t="str">
            <v>110811</v>
          </cell>
          <cell r="F1320" t="str">
            <v>09428A</v>
          </cell>
          <cell r="G1320" t="str">
            <v>B09428A</v>
          </cell>
          <cell r="H1320" t="str">
            <v>500575</v>
          </cell>
          <cell r="I1320">
            <v>1</v>
          </cell>
          <cell r="J1320">
            <v>15</v>
          </cell>
        </row>
        <row r="1321">
          <cell r="A1321" t="str">
            <v>0007675009428-P03</v>
          </cell>
          <cell r="B1321" t="str">
            <v>03</v>
          </cell>
          <cell r="C1321" t="str">
            <v>8273</v>
          </cell>
          <cell r="D1321" t="str">
            <v>0007675009428</v>
          </cell>
          <cell r="E1321" t="str">
            <v>110811</v>
          </cell>
          <cell r="F1321" t="str">
            <v>09428A</v>
          </cell>
          <cell r="G1321" t="str">
            <v>B09428A</v>
          </cell>
          <cell r="H1321" t="str">
            <v>500619</v>
          </cell>
          <cell r="I1321">
            <v>1</v>
          </cell>
          <cell r="J1321">
            <v>9.4999999999999998E-3</v>
          </cell>
        </row>
        <row r="1322">
          <cell r="A1322" t="str">
            <v>0007675009428-P04</v>
          </cell>
          <cell r="B1322" t="str">
            <v>04</v>
          </cell>
          <cell r="C1322" t="str">
            <v>8273</v>
          </cell>
          <cell r="D1322" t="str">
            <v>0007675009428</v>
          </cell>
          <cell r="E1322" t="str">
            <v>110811</v>
          </cell>
          <cell r="F1322" t="str">
            <v>09428A</v>
          </cell>
          <cell r="G1322" t="str">
            <v>B09428A</v>
          </cell>
          <cell r="H1322" t="str">
            <v>500671</v>
          </cell>
          <cell r="I1322">
            <v>1</v>
          </cell>
          <cell r="J1322">
            <v>15</v>
          </cell>
        </row>
        <row r="1323">
          <cell r="A1323" t="str">
            <v>0007675009428-P05</v>
          </cell>
          <cell r="B1323" t="str">
            <v>05</v>
          </cell>
          <cell r="C1323" t="str">
            <v>8273</v>
          </cell>
          <cell r="D1323" t="str">
            <v>0007675009428</v>
          </cell>
          <cell r="E1323" t="str">
            <v>110811</v>
          </cell>
          <cell r="F1323" t="str">
            <v>09428A</v>
          </cell>
          <cell r="G1323" t="str">
            <v>B09428A</v>
          </cell>
          <cell r="H1323" t="str">
            <v>500682</v>
          </cell>
          <cell r="I1323">
            <v>1</v>
          </cell>
          <cell r="J1323">
            <v>1</v>
          </cell>
        </row>
        <row r="1324">
          <cell r="A1324" t="str">
            <v>0007675009428-P06</v>
          </cell>
          <cell r="B1324" t="str">
            <v>06</v>
          </cell>
          <cell r="C1324" t="str">
            <v>8273</v>
          </cell>
          <cell r="D1324" t="str">
            <v>0007675009428</v>
          </cell>
          <cell r="E1324" t="str">
            <v>110811</v>
          </cell>
          <cell r="F1324" t="str">
            <v>09428A</v>
          </cell>
          <cell r="G1324" t="str">
            <v>B09428A</v>
          </cell>
          <cell r="H1324" t="str">
            <v>501185</v>
          </cell>
          <cell r="I1324">
            <v>1</v>
          </cell>
          <cell r="J1324">
            <v>15</v>
          </cell>
        </row>
        <row r="1325">
          <cell r="A1325" t="str">
            <v>0007675009428-P07</v>
          </cell>
          <cell r="B1325" t="str">
            <v>07</v>
          </cell>
          <cell r="C1325" t="str">
            <v>8273</v>
          </cell>
          <cell r="D1325" t="str">
            <v>0007675009428</v>
          </cell>
          <cell r="E1325" t="str">
            <v>110811</v>
          </cell>
          <cell r="F1325" t="str">
            <v>09428A</v>
          </cell>
          <cell r="G1325" t="str">
            <v>B09428A</v>
          </cell>
          <cell r="H1325" t="str">
            <v>503686</v>
          </cell>
          <cell r="I1325">
            <v>1</v>
          </cell>
          <cell r="J1325">
            <v>1.1999999999999999E-3</v>
          </cell>
        </row>
        <row r="1326">
          <cell r="A1326" t="str">
            <v>0007675009428-P08</v>
          </cell>
          <cell r="B1326" t="str">
            <v>08</v>
          </cell>
          <cell r="C1326" t="str">
            <v>8273</v>
          </cell>
          <cell r="D1326" t="str">
            <v>0007675009428</v>
          </cell>
          <cell r="E1326" t="str">
            <v>110811</v>
          </cell>
          <cell r="F1326" t="str">
            <v>09428A</v>
          </cell>
          <cell r="G1326" t="str">
            <v>B09428A</v>
          </cell>
          <cell r="H1326" t="str">
            <v>507543</v>
          </cell>
          <cell r="I1326">
            <v>1</v>
          </cell>
          <cell r="J1326">
            <v>15</v>
          </cell>
        </row>
        <row r="1327">
          <cell r="A1327" t="str">
            <v>0007675009428-P09</v>
          </cell>
          <cell r="B1327" t="str">
            <v>09</v>
          </cell>
          <cell r="C1327" t="str">
            <v>8273</v>
          </cell>
          <cell r="D1327" t="str">
            <v>0007675009428</v>
          </cell>
          <cell r="E1327" t="str">
            <v>110811</v>
          </cell>
          <cell r="F1327" t="str">
            <v>09428A</v>
          </cell>
          <cell r="G1327" t="str">
            <v>B09428A</v>
          </cell>
          <cell r="H1327" t="str">
            <v>510759</v>
          </cell>
          <cell r="I1327">
            <v>1</v>
          </cell>
          <cell r="J1327">
            <v>5.3E-3</v>
          </cell>
        </row>
        <row r="1328">
          <cell r="A1328" t="str">
            <v>0007675009428-P10</v>
          </cell>
          <cell r="B1328" t="str">
            <v>10</v>
          </cell>
          <cell r="C1328" t="str">
            <v>8273</v>
          </cell>
          <cell r="D1328" t="str">
            <v>0007675009428</v>
          </cell>
          <cell r="E1328" t="str">
            <v>110811</v>
          </cell>
          <cell r="F1328" t="str">
            <v>09428A</v>
          </cell>
          <cell r="G1328" t="str">
            <v>B09428A</v>
          </cell>
          <cell r="H1328" t="str">
            <v>511674</v>
          </cell>
          <cell r="I1328">
            <v>1</v>
          </cell>
          <cell r="J1328">
            <v>15</v>
          </cell>
        </row>
        <row r="1329">
          <cell r="A1329" t="str">
            <v>0002113024556-P01</v>
          </cell>
          <cell r="B1329" t="str">
            <v>01</v>
          </cell>
          <cell r="C1329" t="str">
            <v>8273</v>
          </cell>
          <cell r="D1329" t="str">
            <v>0002113024556</v>
          </cell>
          <cell r="E1329" t="str">
            <v>110811</v>
          </cell>
          <cell r="F1329" t="str">
            <v>24556A</v>
          </cell>
          <cell r="G1329" t="str">
            <v>B24556A</v>
          </cell>
          <cell r="H1329" t="str">
            <v>300328</v>
          </cell>
          <cell r="I1329">
            <v>1</v>
          </cell>
          <cell r="J1329">
            <v>0.41039999999999999</v>
          </cell>
        </row>
        <row r="1330">
          <cell r="A1330" t="str">
            <v>0002113024556-P02</v>
          </cell>
          <cell r="B1330" t="str">
            <v>02</v>
          </cell>
          <cell r="C1330" t="str">
            <v>8273</v>
          </cell>
          <cell r="D1330" t="str">
            <v>0002113024556</v>
          </cell>
          <cell r="E1330" t="str">
            <v>110811</v>
          </cell>
          <cell r="F1330" t="str">
            <v>24556A</v>
          </cell>
          <cell r="G1330" t="str">
            <v>B24556A</v>
          </cell>
          <cell r="H1330" t="str">
            <v>500619</v>
          </cell>
          <cell r="I1330">
            <v>1</v>
          </cell>
          <cell r="J1330">
            <v>4.3E-3</v>
          </cell>
        </row>
        <row r="1331">
          <cell r="A1331" t="str">
            <v>0002113024556-P03</v>
          </cell>
          <cell r="B1331" t="str">
            <v>03</v>
          </cell>
          <cell r="C1331" t="str">
            <v>8273</v>
          </cell>
          <cell r="D1331" t="str">
            <v>0002113024556</v>
          </cell>
          <cell r="E1331" t="str">
            <v>110811</v>
          </cell>
          <cell r="F1331" t="str">
            <v>24556A</v>
          </cell>
          <cell r="G1331" t="str">
            <v>B24556A</v>
          </cell>
          <cell r="H1331" t="str">
            <v>500658</v>
          </cell>
          <cell r="I1331">
            <v>1</v>
          </cell>
          <cell r="J1331">
            <v>4</v>
          </cell>
        </row>
        <row r="1332">
          <cell r="A1332" t="str">
            <v>0002113024556-P04</v>
          </cell>
          <cell r="B1332" t="str">
            <v>04</v>
          </cell>
          <cell r="C1332" t="str">
            <v>8273</v>
          </cell>
          <cell r="D1332" t="str">
            <v>0002113024556</v>
          </cell>
          <cell r="E1332" t="str">
            <v>110811</v>
          </cell>
          <cell r="F1332" t="str">
            <v>24556A</v>
          </cell>
          <cell r="G1332" t="str">
            <v>B24556A</v>
          </cell>
          <cell r="H1332" t="str">
            <v>508761</v>
          </cell>
          <cell r="I1332">
            <v>1</v>
          </cell>
          <cell r="J1332">
            <v>24</v>
          </cell>
        </row>
        <row r="1333">
          <cell r="A1333" t="str">
            <v>0002113024556-P05</v>
          </cell>
          <cell r="B1333" t="str">
            <v>05</v>
          </cell>
          <cell r="C1333" t="str">
            <v>8273</v>
          </cell>
          <cell r="D1333" t="str">
            <v>0002113024556</v>
          </cell>
          <cell r="E1333" t="str">
            <v>110811</v>
          </cell>
          <cell r="F1333" t="str">
            <v>24556A</v>
          </cell>
          <cell r="G1333" t="str">
            <v>B24556A</v>
          </cell>
          <cell r="H1333" t="str">
            <v>509927</v>
          </cell>
          <cell r="I1333">
            <v>1</v>
          </cell>
          <cell r="J1333">
            <v>1</v>
          </cell>
        </row>
        <row r="1334">
          <cell r="A1334" t="str">
            <v>0002113024556-P06</v>
          </cell>
          <cell r="B1334" t="str">
            <v>06</v>
          </cell>
          <cell r="C1334" t="str">
            <v>8273</v>
          </cell>
          <cell r="D1334" t="str">
            <v>0002113024556</v>
          </cell>
          <cell r="E1334" t="str">
            <v>110811</v>
          </cell>
          <cell r="F1334" t="str">
            <v>24556A</v>
          </cell>
          <cell r="G1334" t="str">
            <v>B24556A</v>
          </cell>
          <cell r="H1334" t="str">
            <v>509957</v>
          </cell>
          <cell r="I1334">
            <v>1</v>
          </cell>
          <cell r="J1334">
            <v>24</v>
          </cell>
        </row>
        <row r="1335">
          <cell r="A1335" t="str">
            <v>0002113024556-P07</v>
          </cell>
          <cell r="B1335" t="str">
            <v>07</v>
          </cell>
          <cell r="C1335" t="str">
            <v>8273</v>
          </cell>
          <cell r="D1335" t="str">
            <v>0002113024556</v>
          </cell>
          <cell r="E1335" t="str">
            <v>110811</v>
          </cell>
          <cell r="F1335" t="str">
            <v>24556A</v>
          </cell>
          <cell r="G1335" t="str">
            <v>B24556A</v>
          </cell>
          <cell r="H1335" t="str">
            <v>510759</v>
          </cell>
          <cell r="I1335">
            <v>1</v>
          </cell>
          <cell r="J1335">
            <v>2.5000000000000001E-3</v>
          </cell>
        </row>
        <row r="1336">
          <cell r="A1336" t="str">
            <v>0002113024703-P01</v>
          </cell>
          <cell r="B1336" t="str">
            <v>01</v>
          </cell>
          <cell r="C1336" t="str">
            <v>8273</v>
          </cell>
          <cell r="D1336" t="str">
            <v>0002113024703</v>
          </cell>
          <cell r="E1336" t="str">
            <v>110811</v>
          </cell>
          <cell r="F1336" t="str">
            <v>24703A</v>
          </cell>
          <cell r="G1336" t="str">
            <v>B24703A</v>
          </cell>
          <cell r="H1336" t="str">
            <v>300328</v>
          </cell>
          <cell r="I1336">
            <v>1</v>
          </cell>
          <cell r="J1336">
            <v>0.5827</v>
          </cell>
        </row>
        <row r="1337">
          <cell r="A1337" t="str">
            <v>0002113024703-P02</v>
          </cell>
          <cell r="B1337" t="str">
            <v>02</v>
          </cell>
          <cell r="C1337" t="str">
            <v>8273</v>
          </cell>
          <cell r="D1337" t="str">
            <v>0002113024703</v>
          </cell>
          <cell r="E1337" t="str">
            <v>110811</v>
          </cell>
          <cell r="F1337" t="str">
            <v>24703A</v>
          </cell>
          <cell r="G1337" t="str">
            <v>B24703A</v>
          </cell>
          <cell r="H1337" t="str">
            <v>500470</v>
          </cell>
          <cell r="I1337">
            <v>1</v>
          </cell>
          <cell r="J1337">
            <v>8</v>
          </cell>
        </row>
        <row r="1338">
          <cell r="A1338" t="str">
            <v>0002113024703-P03</v>
          </cell>
          <cell r="B1338" t="str">
            <v>03</v>
          </cell>
          <cell r="C1338" t="str">
            <v>8273</v>
          </cell>
          <cell r="D1338" t="str">
            <v>0002113024703</v>
          </cell>
          <cell r="E1338" t="str">
            <v>110811</v>
          </cell>
          <cell r="F1338" t="str">
            <v>24703A</v>
          </cell>
          <cell r="G1338" t="str">
            <v>B24703A</v>
          </cell>
          <cell r="H1338" t="str">
            <v>500576</v>
          </cell>
          <cell r="I1338">
            <v>1</v>
          </cell>
          <cell r="J1338">
            <v>8</v>
          </cell>
        </row>
        <row r="1339">
          <cell r="A1339" t="str">
            <v>0002113024703-P04</v>
          </cell>
          <cell r="B1339" t="str">
            <v>04</v>
          </cell>
          <cell r="C1339" t="str">
            <v>8273</v>
          </cell>
          <cell r="D1339" t="str">
            <v>0002113024703</v>
          </cell>
          <cell r="E1339" t="str">
            <v>110811</v>
          </cell>
          <cell r="F1339" t="str">
            <v>24703A</v>
          </cell>
          <cell r="G1339" t="str">
            <v>B24703A</v>
          </cell>
          <cell r="H1339" t="str">
            <v>500619</v>
          </cell>
          <cell r="I1339">
            <v>1</v>
          </cell>
          <cell r="J1339">
            <v>9.4999999999999998E-3</v>
          </cell>
        </row>
        <row r="1340">
          <cell r="A1340" t="str">
            <v>0002113024703-P05</v>
          </cell>
          <cell r="B1340" t="str">
            <v>05</v>
          </cell>
          <cell r="C1340" t="str">
            <v>8273</v>
          </cell>
          <cell r="D1340" t="str">
            <v>0002113024703</v>
          </cell>
          <cell r="E1340" t="str">
            <v>110811</v>
          </cell>
          <cell r="F1340" t="str">
            <v>24703A</v>
          </cell>
          <cell r="G1340" t="str">
            <v>B24703A</v>
          </cell>
          <cell r="H1340" t="str">
            <v>500671</v>
          </cell>
          <cell r="I1340">
            <v>1</v>
          </cell>
          <cell r="J1340">
            <v>8</v>
          </cell>
        </row>
        <row r="1341">
          <cell r="A1341" t="str">
            <v>0002113024703-P06</v>
          </cell>
          <cell r="B1341" t="str">
            <v>06</v>
          </cell>
          <cell r="C1341" t="str">
            <v>8273</v>
          </cell>
          <cell r="D1341" t="str">
            <v>0002113024703</v>
          </cell>
          <cell r="E1341" t="str">
            <v>110811</v>
          </cell>
          <cell r="F1341" t="str">
            <v>24703A</v>
          </cell>
          <cell r="G1341" t="str">
            <v>B24703A</v>
          </cell>
          <cell r="H1341" t="str">
            <v>503686</v>
          </cell>
          <cell r="I1341">
            <v>1</v>
          </cell>
          <cell r="J1341">
            <v>1.1999999999999999E-3</v>
          </cell>
        </row>
        <row r="1342">
          <cell r="A1342" t="str">
            <v>0002113024703-P07</v>
          </cell>
          <cell r="B1342" t="str">
            <v>07</v>
          </cell>
          <cell r="C1342" t="str">
            <v>8273</v>
          </cell>
          <cell r="D1342" t="str">
            <v>0002113024703</v>
          </cell>
          <cell r="E1342" t="str">
            <v>110811</v>
          </cell>
          <cell r="F1342" t="str">
            <v>24703A</v>
          </cell>
          <cell r="G1342" t="str">
            <v>B24703A</v>
          </cell>
          <cell r="H1342" t="str">
            <v>507543</v>
          </cell>
          <cell r="I1342">
            <v>1</v>
          </cell>
          <cell r="J1342">
            <v>8</v>
          </cell>
        </row>
        <row r="1343">
          <cell r="A1343" t="str">
            <v>0002113024703-P08</v>
          </cell>
          <cell r="B1343" t="str">
            <v>08</v>
          </cell>
          <cell r="C1343" t="str">
            <v>8273</v>
          </cell>
          <cell r="D1343" t="str">
            <v>0002113024703</v>
          </cell>
          <cell r="E1343" t="str">
            <v>110811</v>
          </cell>
          <cell r="F1343" t="str">
            <v>24703A</v>
          </cell>
          <cell r="G1343" t="str">
            <v>B24703A</v>
          </cell>
          <cell r="H1343" t="str">
            <v>509808</v>
          </cell>
          <cell r="I1343">
            <v>1</v>
          </cell>
          <cell r="J1343">
            <v>8</v>
          </cell>
        </row>
        <row r="1344">
          <cell r="A1344" t="str">
            <v>0002113024891-P01</v>
          </cell>
          <cell r="B1344" t="str">
            <v>01</v>
          </cell>
          <cell r="C1344" t="str">
            <v>8273</v>
          </cell>
          <cell r="D1344" t="str">
            <v>0002113024891</v>
          </cell>
          <cell r="E1344" t="str">
            <v>110811</v>
          </cell>
          <cell r="F1344" t="str">
            <v>24891A</v>
          </cell>
          <cell r="G1344" t="str">
            <v>B24891A</v>
          </cell>
          <cell r="H1344" t="str">
            <v>300328</v>
          </cell>
          <cell r="I1344">
            <v>1</v>
          </cell>
          <cell r="J1344">
            <v>0.5827</v>
          </cell>
        </row>
        <row r="1345">
          <cell r="A1345" t="str">
            <v>0002113024891-P02</v>
          </cell>
          <cell r="B1345" t="str">
            <v>02</v>
          </cell>
          <cell r="C1345" t="str">
            <v>8273</v>
          </cell>
          <cell r="D1345" t="str">
            <v>0002113024891</v>
          </cell>
          <cell r="E1345" t="str">
            <v>110811</v>
          </cell>
          <cell r="F1345" t="str">
            <v>24891A</v>
          </cell>
          <cell r="G1345" t="str">
            <v>B24891A</v>
          </cell>
          <cell r="H1345" t="str">
            <v>500575</v>
          </cell>
          <cell r="I1345">
            <v>1</v>
          </cell>
          <cell r="J1345">
            <v>15</v>
          </cell>
        </row>
        <row r="1346">
          <cell r="A1346" t="str">
            <v>0002113024891-P03</v>
          </cell>
          <cell r="B1346" t="str">
            <v>03</v>
          </cell>
          <cell r="C1346" t="str">
            <v>8273</v>
          </cell>
          <cell r="D1346" t="str">
            <v>0002113024891</v>
          </cell>
          <cell r="E1346" t="str">
            <v>110811</v>
          </cell>
          <cell r="F1346" t="str">
            <v>24891A</v>
          </cell>
          <cell r="G1346" t="str">
            <v>B24891A</v>
          </cell>
          <cell r="H1346" t="str">
            <v>500619</v>
          </cell>
          <cell r="I1346">
            <v>1</v>
          </cell>
          <cell r="J1346">
            <v>9.4999999999999998E-3</v>
          </cell>
        </row>
        <row r="1347">
          <cell r="A1347" t="str">
            <v>0002113024891-P04</v>
          </cell>
          <cell r="B1347" t="str">
            <v>04</v>
          </cell>
          <cell r="C1347" t="str">
            <v>8273</v>
          </cell>
          <cell r="D1347" t="str">
            <v>0002113024891</v>
          </cell>
          <cell r="E1347" t="str">
            <v>110811</v>
          </cell>
          <cell r="F1347" t="str">
            <v>24891A</v>
          </cell>
          <cell r="G1347" t="str">
            <v>B24891A</v>
          </cell>
          <cell r="H1347" t="str">
            <v>500671</v>
          </cell>
          <cell r="I1347">
            <v>1</v>
          </cell>
          <cell r="J1347">
            <v>15</v>
          </cell>
        </row>
        <row r="1348">
          <cell r="A1348" t="str">
            <v>0002113024891-P05</v>
          </cell>
          <cell r="B1348" t="str">
            <v>05</v>
          </cell>
          <cell r="C1348" t="str">
            <v>8273</v>
          </cell>
          <cell r="D1348" t="str">
            <v>0002113024891</v>
          </cell>
          <cell r="E1348" t="str">
            <v>110811</v>
          </cell>
          <cell r="F1348" t="str">
            <v>24891A</v>
          </cell>
          <cell r="G1348" t="str">
            <v>B24891A</v>
          </cell>
          <cell r="H1348" t="str">
            <v>501185</v>
          </cell>
          <cell r="I1348">
            <v>1</v>
          </cell>
          <cell r="J1348">
            <v>15</v>
          </cell>
        </row>
        <row r="1349">
          <cell r="A1349" t="str">
            <v>0002113024891-P06</v>
          </cell>
          <cell r="B1349" t="str">
            <v>06</v>
          </cell>
          <cell r="C1349" t="str">
            <v>8273</v>
          </cell>
          <cell r="D1349" t="str">
            <v>0002113024891</v>
          </cell>
          <cell r="E1349" t="str">
            <v>110811</v>
          </cell>
          <cell r="F1349" t="str">
            <v>24891A</v>
          </cell>
          <cell r="G1349" t="str">
            <v>B24891A</v>
          </cell>
          <cell r="H1349" t="str">
            <v>503686</v>
          </cell>
          <cell r="I1349">
            <v>1</v>
          </cell>
          <cell r="J1349">
            <v>1.1999999999999999E-3</v>
          </cell>
        </row>
        <row r="1350">
          <cell r="A1350" t="str">
            <v>0002113024891-P07</v>
          </cell>
          <cell r="B1350" t="str">
            <v>07</v>
          </cell>
          <cell r="C1350" t="str">
            <v>8273</v>
          </cell>
          <cell r="D1350" t="str">
            <v>0002113024891</v>
          </cell>
          <cell r="E1350" t="str">
            <v>110811</v>
          </cell>
          <cell r="F1350" t="str">
            <v>24891A</v>
          </cell>
          <cell r="G1350" t="str">
            <v>B24891A</v>
          </cell>
          <cell r="H1350" t="str">
            <v>507543</v>
          </cell>
          <cell r="I1350">
            <v>1</v>
          </cell>
          <cell r="J1350">
            <v>15</v>
          </cell>
        </row>
        <row r="1351">
          <cell r="A1351" t="str">
            <v>0002113024891-P08</v>
          </cell>
          <cell r="B1351" t="str">
            <v>08</v>
          </cell>
          <cell r="C1351" t="str">
            <v>8273</v>
          </cell>
          <cell r="D1351" t="str">
            <v>0002113024891</v>
          </cell>
          <cell r="E1351" t="str">
            <v>110811</v>
          </cell>
          <cell r="F1351" t="str">
            <v>24891A</v>
          </cell>
          <cell r="G1351" t="str">
            <v>B24891A</v>
          </cell>
          <cell r="H1351" t="str">
            <v>509781</v>
          </cell>
          <cell r="I1351">
            <v>1</v>
          </cell>
          <cell r="J1351">
            <v>15</v>
          </cell>
        </row>
        <row r="1352">
          <cell r="A1352" t="str">
            <v>0004138043007-P01</v>
          </cell>
          <cell r="B1352" t="str">
            <v>01</v>
          </cell>
          <cell r="C1352" t="str">
            <v>8273</v>
          </cell>
          <cell r="D1352" t="str">
            <v>0004138043007</v>
          </cell>
          <cell r="E1352" t="str">
            <v>110811</v>
          </cell>
          <cell r="F1352" t="str">
            <v>43007A</v>
          </cell>
          <cell r="G1352" t="str">
            <v>B43007A</v>
          </cell>
          <cell r="H1352" t="str">
            <v>300328</v>
          </cell>
          <cell r="I1352">
            <v>1</v>
          </cell>
          <cell r="J1352">
            <v>0.5827</v>
          </cell>
        </row>
        <row r="1353">
          <cell r="A1353" t="str">
            <v>0004138043007-P02</v>
          </cell>
          <cell r="B1353" t="str">
            <v>02</v>
          </cell>
          <cell r="C1353" t="str">
            <v>8273</v>
          </cell>
          <cell r="D1353" t="str">
            <v>0004138043007</v>
          </cell>
          <cell r="E1353" t="str">
            <v>110811</v>
          </cell>
          <cell r="F1353" t="str">
            <v>43007A</v>
          </cell>
          <cell r="G1353" t="str">
            <v>B43007A</v>
          </cell>
          <cell r="H1353" t="str">
            <v>500578</v>
          </cell>
          <cell r="I1353">
            <v>1</v>
          </cell>
          <cell r="J1353">
            <v>15</v>
          </cell>
        </row>
        <row r="1354">
          <cell r="A1354" t="str">
            <v>0004138043007-P03</v>
          </cell>
          <cell r="B1354" t="str">
            <v>03</v>
          </cell>
          <cell r="C1354" t="str">
            <v>8273</v>
          </cell>
          <cell r="D1354" t="str">
            <v>0004138043007</v>
          </cell>
          <cell r="E1354" t="str">
            <v>110811</v>
          </cell>
          <cell r="F1354" t="str">
            <v>43007A</v>
          </cell>
          <cell r="G1354" t="str">
            <v>B43007A</v>
          </cell>
          <cell r="H1354" t="str">
            <v>500619</v>
          </cell>
          <cell r="I1354">
            <v>1</v>
          </cell>
          <cell r="J1354">
            <v>9.4999999999999998E-3</v>
          </cell>
        </row>
        <row r="1355">
          <cell r="A1355" t="str">
            <v>0004138043007-P04</v>
          </cell>
          <cell r="B1355" t="str">
            <v>04</v>
          </cell>
          <cell r="C1355" t="str">
            <v>8273</v>
          </cell>
          <cell r="D1355" t="str">
            <v>0004138043007</v>
          </cell>
          <cell r="E1355" t="str">
            <v>110811</v>
          </cell>
          <cell r="F1355" t="str">
            <v>43007A</v>
          </cell>
          <cell r="G1355" t="str">
            <v>B43007A</v>
          </cell>
          <cell r="H1355" t="str">
            <v>500671</v>
          </cell>
          <cell r="I1355">
            <v>1</v>
          </cell>
          <cell r="J1355">
            <v>15</v>
          </cell>
        </row>
        <row r="1356">
          <cell r="A1356" t="str">
            <v>0004138043007-P05</v>
          </cell>
          <cell r="B1356" t="str">
            <v>05</v>
          </cell>
          <cell r="C1356" t="str">
            <v>8273</v>
          </cell>
          <cell r="D1356" t="str">
            <v>0004138043007</v>
          </cell>
          <cell r="E1356" t="str">
            <v>110811</v>
          </cell>
          <cell r="F1356" t="str">
            <v>43007A</v>
          </cell>
          <cell r="G1356" t="str">
            <v>B43007A</v>
          </cell>
          <cell r="H1356" t="str">
            <v>500682</v>
          </cell>
          <cell r="I1356">
            <v>1</v>
          </cell>
          <cell r="J1356">
            <v>1</v>
          </cell>
        </row>
        <row r="1357">
          <cell r="A1357" t="str">
            <v>0004138043007-P06</v>
          </cell>
          <cell r="B1357" t="str">
            <v>06</v>
          </cell>
          <cell r="C1357" t="str">
            <v>8273</v>
          </cell>
          <cell r="D1357" t="str">
            <v>0004138043007</v>
          </cell>
          <cell r="E1357" t="str">
            <v>110811</v>
          </cell>
          <cell r="F1357" t="str">
            <v>43007A</v>
          </cell>
          <cell r="G1357" t="str">
            <v>B43007A</v>
          </cell>
          <cell r="H1357" t="str">
            <v>501185</v>
          </cell>
          <cell r="I1357">
            <v>1</v>
          </cell>
          <cell r="J1357">
            <v>15</v>
          </cell>
        </row>
        <row r="1358">
          <cell r="A1358" t="str">
            <v>0004138043007-P07</v>
          </cell>
          <cell r="B1358" t="str">
            <v>07</v>
          </cell>
          <cell r="C1358" t="str">
            <v>8273</v>
          </cell>
          <cell r="D1358" t="str">
            <v>0004138043007</v>
          </cell>
          <cell r="E1358" t="str">
            <v>110811</v>
          </cell>
          <cell r="F1358" t="str">
            <v>43007A</v>
          </cell>
          <cell r="G1358" t="str">
            <v>B43007A</v>
          </cell>
          <cell r="H1358" t="str">
            <v>502003</v>
          </cell>
          <cell r="I1358">
            <v>1</v>
          </cell>
          <cell r="J1358">
            <v>15</v>
          </cell>
        </row>
        <row r="1359">
          <cell r="A1359" t="str">
            <v>0004138043007-P08</v>
          </cell>
          <cell r="B1359" t="str">
            <v>08</v>
          </cell>
          <cell r="C1359" t="str">
            <v>8273</v>
          </cell>
          <cell r="D1359" t="str">
            <v>0004138043007</v>
          </cell>
          <cell r="E1359" t="str">
            <v>110811</v>
          </cell>
          <cell r="F1359" t="str">
            <v>43007A</v>
          </cell>
          <cell r="G1359" t="str">
            <v>B43007A</v>
          </cell>
          <cell r="H1359" t="str">
            <v>503686</v>
          </cell>
          <cell r="I1359">
            <v>1</v>
          </cell>
          <cell r="J1359">
            <v>1.1999999999999999E-3</v>
          </cell>
        </row>
        <row r="1360">
          <cell r="A1360" t="str">
            <v>0004138043007-P09</v>
          </cell>
          <cell r="B1360" t="str">
            <v>09</v>
          </cell>
          <cell r="C1360" t="str">
            <v>8273</v>
          </cell>
          <cell r="D1360" t="str">
            <v>0004138043007</v>
          </cell>
          <cell r="E1360" t="str">
            <v>110811</v>
          </cell>
          <cell r="F1360" t="str">
            <v>43007A</v>
          </cell>
          <cell r="G1360" t="str">
            <v>B43007A</v>
          </cell>
          <cell r="H1360" t="str">
            <v>507543</v>
          </cell>
          <cell r="I1360">
            <v>1</v>
          </cell>
          <cell r="J1360">
            <v>15</v>
          </cell>
        </row>
        <row r="1361">
          <cell r="A1361" t="str">
            <v>0004138043007-P10</v>
          </cell>
          <cell r="B1361" t="str">
            <v>10</v>
          </cell>
          <cell r="C1361" t="str">
            <v>8273</v>
          </cell>
          <cell r="D1361" t="str">
            <v>0004138043007</v>
          </cell>
          <cell r="E1361" t="str">
            <v>110811</v>
          </cell>
          <cell r="F1361" t="str">
            <v>43007A</v>
          </cell>
          <cell r="G1361" t="str">
            <v>B43007A</v>
          </cell>
          <cell r="H1361" t="str">
            <v>510759</v>
          </cell>
          <cell r="I1361">
            <v>1</v>
          </cell>
          <cell r="J1361">
            <v>5.8999999999999999E-3</v>
          </cell>
        </row>
        <row r="1362">
          <cell r="A1362" t="str">
            <v>0002113024545-P01</v>
          </cell>
          <cell r="B1362" t="str">
            <v>01</v>
          </cell>
          <cell r="C1362" t="str">
            <v>8273</v>
          </cell>
          <cell r="D1362" t="str">
            <v>0002113024545</v>
          </cell>
          <cell r="E1362" t="str">
            <v>110924</v>
          </cell>
          <cell r="F1362" t="str">
            <v>24545A</v>
          </cell>
          <cell r="G1362" t="str">
            <v>B24545A</v>
          </cell>
          <cell r="H1362" t="str">
            <v>300328</v>
          </cell>
          <cell r="I1362">
            <v>1</v>
          </cell>
          <cell r="J1362">
            <v>0.41039999999999999</v>
          </cell>
        </row>
        <row r="1363">
          <cell r="A1363" t="str">
            <v>0002113024545-P02</v>
          </cell>
          <cell r="B1363" t="str">
            <v>02</v>
          </cell>
          <cell r="C1363" t="str">
            <v>8273</v>
          </cell>
          <cell r="D1363" t="str">
            <v>0002113024545</v>
          </cell>
          <cell r="E1363" t="str">
            <v>110924</v>
          </cell>
          <cell r="F1363" t="str">
            <v>24545A</v>
          </cell>
          <cell r="G1363" t="str">
            <v>B24545A</v>
          </cell>
          <cell r="H1363" t="str">
            <v>500619</v>
          </cell>
          <cell r="I1363">
            <v>1</v>
          </cell>
          <cell r="J1363">
            <v>4.3E-3</v>
          </cell>
        </row>
        <row r="1364">
          <cell r="A1364" t="str">
            <v>0002113024545-P03</v>
          </cell>
          <cell r="B1364" t="str">
            <v>03</v>
          </cell>
          <cell r="C1364" t="str">
            <v>8273</v>
          </cell>
          <cell r="D1364" t="str">
            <v>0002113024545</v>
          </cell>
          <cell r="E1364" t="str">
            <v>110924</v>
          </cell>
          <cell r="F1364" t="str">
            <v>24545A</v>
          </cell>
          <cell r="G1364" t="str">
            <v>B24545A</v>
          </cell>
          <cell r="H1364" t="str">
            <v>500658</v>
          </cell>
          <cell r="I1364">
            <v>1</v>
          </cell>
          <cell r="J1364">
            <v>4</v>
          </cell>
        </row>
        <row r="1365">
          <cell r="A1365" t="str">
            <v>0002113024545-P04</v>
          </cell>
          <cell r="B1365" t="str">
            <v>04</v>
          </cell>
          <cell r="C1365" t="str">
            <v>8273</v>
          </cell>
          <cell r="D1365" t="str">
            <v>0002113024545</v>
          </cell>
          <cell r="E1365" t="str">
            <v>110924</v>
          </cell>
          <cell r="F1365" t="str">
            <v>24545A</v>
          </cell>
          <cell r="G1365" t="str">
            <v>B24545A</v>
          </cell>
          <cell r="H1365" t="str">
            <v>508761</v>
          </cell>
          <cell r="I1365">
            <v>1</v>
          </cell>
          <cell r="J1365">
            <v>24</v>
          </cell>
        </row>
        <row r="1366">
          <cell r="A1366" t="str">
            <v>0002113024545-P05</v>
          </cell>
          <cell r="B1366" t="str">
            <v>05</v>
          </cell>
          <cell r="C1366" t="str">
            <v>8273</v>
          </cell>
          <cell r="D1366" t="str">
            <v>0002113024545</v>
          </cell>
          <cell r="E1366" t="str">
            <v>110924</v>
          </cell>
          <cell r="F1366" t="str">
            <v>24545A</v>
          </cell>
          <cell r="G1366" t="str">
            <v>B24545A</v>
          </cell>
          <cell r="H1366" t="str">
            <v>509927</v>
          </cell>
          <cell r="I1366">
            <v>1</v>
          </cell>
          <cell r="J1366">
            <v>1</v>
          </cell>
        </row>
        <row r="1367">
          <cell r="A1367" t="str">
            <v>0002113024545-P06</v>
          </cell>
          <cell r="B1367" t="str">
            <v>06</v>
          </cell>
          <cell r="C1367" t="str">
            <v>8273</v>
          </cell>
          <cell r="D1367" t="str">
            <v>0002113024545</v>
          </cell>
          <cell r="E1367" t="str">
            <v>110924</v>
          </cell>
          <cell r="F1367" t="str">
            <v>24545A</v>
          </cell>
          <cell r="G1367" t="str">
            <v>B24545A</v>
          </cell>
          <cell r="H1367" t="str">
            <v>509959</v>
          </cell>
          <cell r="I1367">
            <v>1</v>
          </cell>
          <cell r="J1367">
            <v>24</v>
          </cell>
        </row>
        <row r="1368">
          <cell r="A1368" t="str">
            <v>0002113024545-P07</v>
          </cell>
          <cell r="B1368" t="str">
            <v>07</v>
          </cell>
          <cell r="C1368" t="str">
            <v>8273</v>
          </cell>
          <cell r="D1368" t="str">
            <v>0002113024545</v>
          </cell>
          <cell r="E1368" t="str">
            <v>110924</v>
          </cell>
          <cell r="F1368" t="str">
            <v>24545A</v>
          </cell>
          <cell r="G1368" t="str">
            <v>B24545A</v>
          </cell>
          <cell r="H1368" t="str">
            <v>510759</v>
          </cell>
          <cell r="I1368">
            <v>1</v>
          </cell>
          <cell r="J1368">
            <v>2.5000000000000001E-3</v>
          </cell>
        </row>
        <row r="1369">
          <cell r="A1369" t="str">
            <v>0006150000416-P01</v>
          </cell>
          <cell r="B1369" t="str">
            <v>01</v>
          </cell>
          <cell r="C1369" t="str">
            <v>8273</v>
          </cell>
          <cell r="D1369" t="str">
            <v>0006150000416</v>
          </cell>
          <cell r="E1369" t="str">
            <v>110926</v>
          </cell>
          <cell r="F1369" t="str">
            <v>00416B</v>
          </cell>
          <cell r="G1369" t="str">
            <v>B00416B</v>
          </cell>
          <cell r="H1369" t="str">
            <v>300328</v>
          </cell>
          <cell r="I1369">
            <v>1</v>
          </cell>
          <cell r="J1369">
            <v>0.5827</v>
          </cell>
        </row>
        <row r="1370">
          <cell r="A1370" t="str">
            <v>0006150000416-P02</v>
          </cell>
          <cell r="B1370" t="str">
            <v>02</v>
          </cell>
          <cell r="C1370" t="str">
            <v>8273</v>
          </cell>
          <cell r="D1370" t="str">
            <v>0006150000416</v>
          </cell>
          <cell r="E1370" t="str">
            <v>110926</v>
          </cell>
          <cell r="F1370" t="str">
            <v>00416B</v>
          </cell>
          <cell r="G1370" t="str">
            <v>B00416B</v>
          </cell>
          <cell r="H1370" t="str">
            <v>500577</v>
          </cell>
          <cell r="I1370">
            <v>1</v>
          </cell>
          <cell r="J1370">
            <v>6</v>
          </cell>
        </row>
        <row r="1371">
          <cell r="A1371" t="str">
            <v>0006150000416-P03</v>
          </cell>
          <cell r="B1371" t="str">
            <v>03</v>
          </cell>
          <cell r="C1371" t="str">
            <v>8273</v>
          </cell>
          <cell r="D1371" t="str">
            <v>0006150000416</v>
          </cell>
          <cell r="E1371" t="str">
            <v>110926</v>
          </cell>
          <cell r="F1371" t="str">
            <v>00416B</v>
          </cell>
          <cell r="G1371" t="str">
            <v>B00416B</v>
          </cell>
          <cell r="H1371" t="str">
            <v>500619</v>
          </cell>
          <cell r="I1371">
            <v>1</v>
          </cell>
          <cell r="J1371">
            <v>9.4999999999999998E-3</v>
          </cell>
        </row>
        <row r="1372">
          <cell r="A1372" t="str">
            <v>0006150000416-P04</v>
          </cell>
          <cell r="B1372" t="str">
            <v>04</v>
          </cell>
          <cell r="C1372" t="str">
            <v>8273</v>
          </cell>
          <cell r="D1372" t="str">
            <v>0006150000416</v>
          </cell>
          <cell r="E1372" t="str">
            <v>110926</v>
          </cell>
          <cell r="F1372" t="str">
            <v>00416B</v>
          </cell>
          <cell r="G1372" t="str">
            <v>B00416B</v>
          </cell>
          <cell r="H1372" t="str">
            <v>500635</v>
          </cell>
          <cell r="I1372">
            <v>1</v>
          </cell>
          <cell r="J1372">
            <v>1</v>
          </cell>
        </row>
        <row r="1373">
          <cell r="A1373" t="str">
            <v>0006150000416-P05</v>
          </cell>
          <cell r="B1373" t="str">
            <v>05</v>
          </cell>
          <cell r="C1373" t="str">
            <v>8273</v>
          </cell>
          <cell r="D1373" t="str">
            <v>0006150000416</v>
          </cell>
          <cell r="E1373" t="str">
            <v>110926</v>
          </cell>
          <cell r="F1373" t="str">
            <v>00416B</v>
          </cell>
          <cell r="G1373" t="str">
            <v>B00416B</v>
          </cell>
          <cell r="H1373" t="str">
            <v>500684</v>
          </cell>
          <cell r="I1373">
            <v>1</v>
          </cell>
          <cell r="J1373">
            <v>6</v>
          </cell>
        </row>
        <row r="1374">
          <cell r="A1374" t="str">
            <v>0006150000416-P06</v>
          </cell>
          <cell r="B1374" t="str">
            <v>06</v>
          </cell>
          <cell r="C1374" t="str">
            <v>8273</v>
          </cell>
          <cell r="D1374" t="str">
            <v>0006150000416</v>
          </cell>
          <cell r="E1374" t="str">
            <v>110926</v>
          </cell>
          <cell r="F1374" t="str">
            <v>00416B</v>
          </cell>
          <cell r="G1374" t="str">
            <v>B00416B</v>
          </cell>
          <cell r="H1374" t="str">
            <v>501038</v>
          </cell>
          <cell r="I1374">
            <v>1</v>
          </cell>
          <cell r="J1374">
            <v>6</v>
          </cell>
        </row>
        <row r="1375">
          <cell r="A1375" t="str">
            <v>0006150000416-P07</v>
          </cell>
          <cell r="B1375" t="str">
            <v>07</v>
          </cell>
          <cell r="C1375" t="str">
            <v>8273</v>
          </cell>
          <cell r="D1375" t="str">
            <v>0006150000416</v>
          </cell>
          <cell r="E1375" t="str">
            <v>110926</v>
          </cell>
          <cell r="F1375" t="str">
            <v>00416B</v>
          </cell>
          <cell r="G1375" t="str">
            <v>B00416B</v>
          </cell>
          <cell r="H1375" t="str">
            <v>501183</v>
          </cell>
          <cell r="I1375">
            <v>1</v>
          </cell>
          <cell r="J1375">
            <v>6</v>
          </cell>
        </row>
        <row r="1376">
          <cell r="A1376" t="str">
            <v>0006150000416-P08</v>
          </cell>
          <cell r="B1376" t="str">
            <v>08</v>
          </cell>
          <cell r="C1376" t="str">
            <v>8273</v>
          </cell>
          <cell r="D1376" t="str">
            <v>0006150000416</v>
          </cell>
          <cell r="E1376" t="str">
            <v>110926</v>
          </cell>
          <cell r="F1376" t="str">
            <v>00416B</v>
          </cell>
          <cell r="G1376" t="str">
            <v>B00416B</v>
          </cell>
          <cell r="H1376" t="str">
            <v>503686</v>
          </cell>
          <cell r="I1376">
            <v>1</v>
          </cell>
          <cell r="J1376">
            <v>1.1999999999999999E-3</v>
          </cell>
        </row>
        <row r="1377">
          <cell r="A1377" t="str">
            <v>0006150000416-P09</v>
          </cell>
          <cell r="B1377" t="str">
            <v>09</v>
          </cell>
          <cell r="C1377" t="str">
            <v>8273</v>
          </cell>
          <cell r="D1377" t="str">
            <v>0006150000416</v>
          </cell>
          <cell r="E1377" t="str">
            <v>110926</v>
          </cell>
          <cell r="F1377" t="str">
            <v>00416B</v>
          </cell>
          <cell r="G1377" t="str">
            <v>B00416B</v>
          </cell>
          <cell r="H1377" t="str">
            <v>507543</v>
          </cell>
          <cell r="I1377">
            <v>1</v>
          </cell>
          <cell r="J1377">
            <v>6</v>
          </cell>
        </row>
        <row r="1378">
          <cell r="A1378" t="str">
            <v>0006150000416-P10</v>
          </cell>
          <cell r="B1378" t="str">
            <v>10</v>
          </cell>
          <cell r="C1378" t="str">
            <v>8273</v>
          </cell>
          <cell r="D1378" t="str">
            <v>0006150000416</v>
          </cell>
          <cell r="E1378" t="str">
            <v>110926</v>
          </cell>
          <cell r="F1378" t="str">
            <v>00416B</v>
          </cell>
          <cell r="G1378" t="str">
            <v>B00416B</v>
          </cell>
          <cell r="H1378" t="str">
            <v>510759</v>
          </cell>
          <cell r="I1378">
            <v>1</v>
          </cell>
          <cell r="J1378">
            <v>5.8999999999999999E-3</v>
          </cell>
        </row>
        <row r="1379">
          <cell r="A1379" t="str">
            <v>0005070002284-P01</v>
          </cell>
          <cell r="B1379" t="str">
            <v>01</v>
          </cell>
          <cell r="C1379" t="str">
            <v>8273</v>
          </cell>
          <cell r="D1379" t="str">
            <v>0005070002284</v>
          </cell>
          <cell r="E1379" t="str">
            <v>110926</v>
          </cell>
          <cell r="F1379" t="str">
            <v>02284C</v>
          </cell>
          <cell r="G1379" t="str">
            <v>B02284C</v>
          </cell>
          <cell r="H1379" t="str">
            <v>300328</v>
          </cell>
          <cell r="I1379">
            <v>1</v>
          </cell>
          <cell r="J1379">
            <v>0.5827</v>
          </cell>
        </row>
        <row r="1380">
          <cell r="A1380" t="str">
            <v>0005070002284-P02</v>
          </cell>
          <cell r="B1380" t="str">
            <v>02</v>
          </cell>
          <cell r="C1380" t="str">
            <v>8273</v>
          </cell>
          <cell r="D1380" t="str">
            <v>0005070002284</v>
          </cell>
          <cell r="E1380" t="str">
            <v>110926</v>
          </cell>
          <cell r="F1380" t="str">
            <v>02284C</v>
          </cell>
          <cell r="G1380" t="str">
            <v>B02284C</v>
          </cell>
          <cell r="H1380" t="str">
            <v>500577</v>
          </cell>
          <cell r="I1380">
            <v>1</v>
          </cell>
          <cell r="J1380">
            <v>6</v>
          </cell>
        </row>
        <row r="1381">
          <cell r="A1381" t="str">
            <v>0005070002284-P03</v>
          </cell>
          <cell r="B1381" t="str">
            <v>03</v>
          </cell>
          <cell r="C1381" t="str">
            <v>8273</v>
          </cell>
          <cell r="D1381" t="str">
            <v>0005070002284</v>
          </cell>
          <cell r="E1381" t="str">
            <v>110926</v>
          </cell>
          <cell r="F1381" t="str">
            <v>02284C</v>
          </cell>
          <cell r="G1381" t="str">
            <v>B02284C</v>
          </cell>
          <cell r="H1381" t="str">
            <v>500619</v>
          </cell>
          <cell r="I1381">
            <v>1</v>
          </cell>
          <cell r="J1381">
            <v>9.4999999999999998E-3</v>
          </cell>
        </row>
        <row r="1382">
          <cell r="A1382" t="str">
            <v>0005070002284-P04</v>
          </cell>
          <cell r="B1382" t="str">
            <v>04</v>
          </cell>
          <cell r="C1382" t="str">
            <v>8273</v>
          </cell>
          <cell r="D1382" t="str">
            <v>0005070002284</v>
          </cell>
          <cell r="E1382" t="str">
            <v>110926</v>
          </cell>
          <cell r="F1382" t="str">
            <v>02284C</v>
          </cell>
          <cell r="G1382" t="str">
            <v>B02284C</v>
          </cell>
          <cell r="H1382" t="str">
            <v>500635</v>
          </cell>
          <cell r="I1382">
            <v>1</v>
          </cell>
          <cell r="J1382">
            <v>1</v>
          </cell>
        </row>
        <row r="1383">
          <cell r="A1383" t="str">
            <v>0005070002284-P05</v>
          </cell>
          <cell r="B1383" t="str">
            <v>05</v>
          </cell>
          <cell r="C1383" t="str">
            <v>8273</v>
          </cell>
          <cell r="D1383" t="str">
            <v>0005070002284</v>
          </cell>
          <cell r="E1383" t="str">
            <v>110926</v>
          </cell>
          <cell r="F1383" t="str">
            <v>02284C</v>
          </cell>
          <cell r="G1383" t="str">
            <v>B02284C</v>
          </cell>
          <cell r="H1383" t="str">
            <v>500684</v>
          </cell>
          <cell r="I1383">
            <v>1</v>
          </cell>
          <cell r="J1383">
            <v>6</v>
          </cell>
        </row>
        <row r="1384">
          <cell r="A1384" t="str">
            <v>0005070002284-P06</v>
          </cell>
          <cell r="B1384" t="str">
            <v>06</v>
          </cell>
          <cell r="C1384" t="str">
            <v>8273</v>
          </cell>
          <cell r="D1384" t="str">
            <v>0005070002284</v>
          </cell>
          <cell r="E1384" t="str">
            <v>110926</v>
          </cell>
          <cell r="F1384" t="str">
            <v>02284C</v>
          </cell>
          <cell r="G1384" t="str">
            <v>B02284C</v>
          </cell>
          <cell r="H1384" t="str">
            <v>501183</v>
          </cell>
          <cell r="I1384">
            <v>1</v>
          </cell>
          <cell r="J1384">
            <v>6</v>
          </cell>
        </row>
        <row r="1385">
          <cell r="A1385" t="str">
            <v>0005070002284-P07</v>
          </cell>
          <cell r="B1385" t="str">
            <v>07</v>
          </cell>
          <cell r="C1385" t="str">
            <v>8273</v>
          </cell>
          <cell r="D1385" t="str">
            <v>0005070002284</v>
          </cell>
          <cell r="E1385" t="str">
            <v>110926</v>
          </cell>
          <cell r="F1385" t="str">
            <v>02284C</v>
          </cell>
          <cell r="G1385" t="str">
            <v>B02284C</v>
          </cell>
          <cell r="H1385" t="str">
            <v>503686</v>
          </cell>
          <cell r="I1385">
            <v>1</v>
          </cell>
          <cell r="J1385">
            <v>1.1999999999999999E-3</v>
          </cell>
        </row>
        <row r="1386">
          <cell r="A1386" t="str">
            <v>0005070002284-P08</v>
          </cell>
          <cell r="B1386" t="str">
            <v>08</v>
          </cell>
          <cell r="C1386" t="str">
            <v>8273</v>
          </cell>
          <cell r="D1386" t="str">
            <v>0005070002284</v>
          </cell>
          <cell r="E1386" t="str">
            <v>110926</v>
          </cell>
          <cell r="F1386" t="str">
            <v>02284C</v>
          </cell>
          <cell r="G1386" t="str">
            <v>B02284C</v>
          </cell>
          <cell r="H1386" t="str">
            <v>507543</v>
          </cell>
          <cell r="I1386">
            <v>1</v>
          </cell>
          <cell r="J1386">
            <v>6</v>
          </cell>
        </row>
        <row r="1387">
          <cell r="A1387" t="str">
            <v>0005070002284-P09</v>
          </cell>
          <cell r="B1387" t="str">
            <v>09</v>
          </cell>
          <cell r="C1387" t="str">
            <v>8273</v>
          </cell>
          <cell r="D1387" t="str">
            <v>0005070002284</v>
          </cell>
          <cell r="E1387" t="str">
            <v>110926</v>
          </cell>
          <cell r="F1387" t="str">
            <v>02284C</v>
          </cell>
          <cell r="G1387" t="str">
            <v>B02284C</v>
          </cell>
          <cell r="H1387" t="str">
            <v>508324</v>
          </cell>
          <cell r="I1387">
            <v>1</v>
          </cell>
          <cell r="J1387">
            <v>6</v>
          </cell>
        </row>
        <row r="1388">
          <cell r="A1388" t="str">
            <v>0005070002284-P10</v>
          </cell>
          <cell r="B1388" t="str">
            <v>10</v>
          </cell>
          <cell r="C1388" t="str">
            <v>8273</v>
          </cell>
          <cell r="D1388" t="str">
            <v>0005070002284</v>
          </cell>
          <cell r="E1388" t="str">
            <v>110926</v>
          </cell>
          <cell r="F1388" t="str">
            <v>02284C</v>
          </cell>
          <cell r="G1388" t="str">
            <v>B02284C</v>
          </cell>
          <cell r="H1388" t="str">
            <v>510759</v>
          </cell>
          <cell r="I1388">
            <v>1</v>
          </cell>
          <cell r="J1388">
            <v>5.8999999999999999E-3</v>
          </cell>
        </row>
        <row r="1389">
          <cell r="A1389" t="str">
            <v>0007084781016-P01</v>
          </cell>
          <cell r="B1389" t="str">
            <v>01</v>
          </cell>
          <cell r="C1389" t="str">
            <v>8273</v>
          </cell>
          <cell r="D1389" t="str">
            <v>0007084781016</v>
          </cell>
          <cell r="E1389" t="str">
            <v>110927</v>
          </cell>
          <cell r="F1389" t="str">
            <v>81016A</v>
          </cell>
          <cell r="G1389" t="str">
            <v>B81016A</v>
          </cell>
          <cell r="H1389" t="str">
            <v>300328</v>
          </cell>
          <cell r="I1389">
            <v>1</v>
          </cell>
          <cell r="J1389">
            <v>0.61560000000000004</v>
          </cell>
        </row>
        <row r="1390">
          <cell r="A1390" t="str">
            <v>0007084781016-P02</v>
          </cell>
          <cell r="B1390" t="str">
            <v>02</v>
          </cell>
          <cell r="C1390" t="str">
            <v>8273</v>
          </cell>
          <cell r="D1390" t="str">
            <v>0007084781016</v>
          </cell>
          <cell r="E1390" t="str">
            <v>110927</v>
          </cell>
          <cell r="F1390" t="str">
            <v>81016A</v>
          </cell>
          <cell r="G1390" t="str">
            <v>B81016A</v>
          </cell>
          <cell r="H1390" t="str">
            <v>500462</v>
          </cell>
          <cell r="I1390">
            <v>1</v>
          </cell>
          <cell r="J1390">
            <v>6.3799999999999996E-2</v>
          </cell>
        </row>
        <row r="1391">
          <cell r="A1391" t="str">
            <v>0007084781016-P03</v>
          </cell>
          <cell r="B1391" t="str">
            <v>03</v>
          </cell>
          <cell r="C1391" t="str">
            <v>8273</v>
          </cell>
          <cell r="D1391" t="str">
            <v>0007084781016</v>
          </cell>
          <cell r="E1391" t="str">
            <v>110927</v>
          </cell>
          <cell r="F1391" t="str">
            <v>81016A</v>
          </cell>
          <cell r="G1391" t="str">
            <v>B81016A</v>
          </cell>
          <cell r="H1391" t="str">
            <v>500619</v>
          </cell>
          <cell r="I1391">
            <v>1</v>
          </cell>
          <cell r="J1391">
            <v>6.0000000000000001E-3</v>
          </cell>
        </row>
        <row r="1392">
          <cell r="A1392" t="str">
            <v>0007084781016-P04</v>
          </cell>
          <cell r="B1392" t="str">
            <v>04</v>
          </cell>
          <cell r="C1392" t="str">
            <v>8273</v>
          </cell>
          <cell r="D1392" t="str">
            <v>0007084781016</v>
          </cell>
          <cell r="E1392" t="str">
            <v>110927</v>
          </cell>
          <cell r="F1392" t="str">
            <v>81016A</v>
          </cell>
          <cell r="G1392" t="str">
            <v>B81016A</v>
          </cell>
          <cell r="H1392" t="str">
            <v>509834</v>
          </cell>
          <cell r="I1392">
            <v>1</v>
          </cell>
          <cell r="J1392">
            <v>24</v>
          </cell>
        </row>
        <row r="1393">
          <cell r="A1393" t="str">
            <v>0007084781016-P05</v>
          </cell>
          <cell r="B1393" t="str">
            <v>05</v>
          </cell>
          <cell r="C1393" t="str">
            <v>8273</v>
          </cell>
          <cell r="D1393" t="str">
            <v>0007084781016</v>
          </cell>
          <cell r="E1393" t="str">
            <v>110927</v>
          </cell>
          <cell r="F1393" t="str">
            <v>81016A</v>
          </cell>
          <cell r="G1393" t="str">
            <v>B81016A</v>
          </cell>
          <cell r="H1393" t="str">
            <v>509837</v>
          </cell>
          <cell r="I1393">
            <v>1</v>
          </cell>
          <cell r="J1393">
            <v>24</v>
          </cell>
        </row>
        <row r="1394">
          <cell r="A1394" t="str">
            <v>0007084781016-P06</v>
          </cell>
          <cell r="B1394" t="str">
            <v>06</v>
          </cell>
          <cell r="C1394" t="str">
            <v>8273</v>
          </cell>
          <cell r="D1394" t="str">
            <v>0007084781016</v>
          </cell>
          <cell r="E1394" t="str">
            <v>110927</v>
          </cell>
          <cell r="F1394" t="str">
            <v>81016A</v>
          </cell>
          <cell r="G1394" t="str">
            <v>B81016A</v>
          </cell>
          <cell r="H1394" t="str">
            <v>510008</v>
          </cell>
          <cell r="I1394">
            <v>1</v>
          </cell>
          <cell r="J1394">
            <v>1</v>
          </cell>
        </row>
        <row r="1395">
          <cell r="A1395" t="str">
            <v>0007084781016-P07</v>
          </cell>
          <cell r="B1395" t="str">
            <v>07</v>
          </cell>
          <cell r="C1395" t="str">
            <v>8273</v>
          </cell>
          <cell r="D1395" t="str">
            <v>0007084781016</v>
          </cell>
          <cell r="E1395" t="str">
            <v>110927</v>
          </cell>
          <cell r="F1395" t="str">
            <v>81016A</v>
          </cell>
          <cell r="G1395" t="str">
            <v>B81016A</v>
          </cell>
          <cell r="H1395" t="str">
            <v>510759</v>
          </cell>
          <cell r="I1395">
            <v>1</v>
          </cell>
          <cell r="J1395">
            <v>3.0000000000000001E-3</v>
          </cell>
        </row>
        <row r="1396">
          <cell r="A1396" t="str">
            <v>0007084781116-P01</v>
          </cell>
          <cell r="B1396" t="str">
            <v>01</v>
          </cell>
          <cell r="C1396" t="str">
            <v>8273</v>
          </cell>
          <cell r="D1396" t="str">
            <v>0007084781116</v>
          </cell>
          <cell r="E1396" t="str">
            <v>110927</v>
          </cell>
          <cell r="F1396" t="str">
            <v>81116A</v>
          </cell>
          <cell r="G1396" t="str">
            <v>B81116A</v>
          </cell>
          <cell r="H1396" t="str">
            <v>300328</v>
          </cell>
          <cell r="I1396">
            <v>1</v>
          </cell>
          <cell r="J1396">
            <v>0.61560000000000004</v>
          </cell>
        </row>
        <row r="1397">
          <cell r="A1397" t="str">
            <v>0007084781116-P02</v>
          </cell>
          <cell r="B1397" t="str">
            <v>02</v>
          </cell>
          <cell r="C1397" t="str">
            <v>8273</v>
          </cell>
          <cell r="D1397" t="str">
            <v>0007084781116</v>
          </cell>
          <cell r="E1397" t="str">
            <v>110927</v>
          </cell>
          <cell r="F1397" t="str">
            <v>81116A</v>
          </cell>
          <cell r="G1397" t="str">
            <v>B81116A</v>
          </cell>
          <cell r="H1397" t="str">
            <v>500462</v>
          </cell>
          <cell r="I1397">
            <v>1</v>
          </cell>
          <cell r="J1397">
            <v>6.3799999999999996E-2</v>
          </cell>
        </row>
        <row r="1398">
          <cell r="A1398" t="str">
            <v>0007084781116-P03</v>
          </cell>
          <cell r="B1398" t="str">
            <v>03</v>
          </cell>
          <cell r="C1398" t="str">
            <v>8273</v>
          </cell>
          <cell r="D1398" t="str">
            <v>0007084781116</v>
          </cell>
          <cell r="E1398" t="str">
            <v>110927</v>
          </cell>
          <cell r="F1398" t="str">
            <v>81116A</v>
          </cell>
          <cell r="G1398" t="str">
            <v>B81116A</v>
          </cell>
          <cell r="H1398" t="str">
            <v>500619</v>
          </cell>
          <cell r="I1398">
            <v>1</v>
          </cell>
          <cell r="J1398">
            <v>6.0000000000000001E-3</v>
          </cell>
        </row>
        <row r="1399">
          <cell r="A1399" t="str">
            <v>0007084781116-P04</v>
          </cell>
          <cell r="B1399" t="str">
            <v>04</v>
          </cell>
          <cell r="C1399" t="str">
            <v>8273</v>
          </cell>
          <cell r="D1399" t="str">
            <v>0007084781116</v>
          </cell>
          <cell r="E1399" t="str">
            <v>110927</v>
          </cell>
          <cell r="F1399" t="str">
            <v>81116A</v>
          </cell>
          <cell r="G1399" t="str">
            <v>B81116A</v>
          </cell>
          <cell r="H1399" t="str">
            <v>509834</v>
          </cell>
          <cell r="I1399">
            <v>1</v>
          </cell>
          <cell r="J1399">
            <v>24</v>
          </cell>
        </row>
        <row r="1400">
          <cell r="A1400" t="str">
            <v>0007084781116-P05</v>
          </cell>
          <cell r="B1400" t="str">
            <v>05</v>
          </cell>
          <cell r="C1400" t="str">
            <v>8273</v>
          </cell>
          <cell r="D1400" t="str">
            <v>0007084781116</v>
          </cell>
          <cell r="E1400" t="str">
            <v>110927</v>
          </cell>
          <cell r="F1400" t="str">
            <v>81116A</v>
          </cell>
          <cell r="G1400" t="str">
            <v>B81116A</v>
          </cell>
          <cell r="H1400" t="str">
            <v>509837</v>
          </cell>
          <cell r="I1400">
            <v>1</v>
          </cell>
          <cell r="J1400">
            <v>24</v>
          </cell>
        </row>
        <row r="1401">
          <cell r="A1401" t="str">
            <v>0007084781116-P06</v>
          </cell>
          <cell r="B1401" t="str">
            <v>06</v>
          </cell>
          <cell r="C1401" t="str">
            <v>8273</v>
          </cell>
          <cell r="D1401" t="str">
            <v>0007084781116</v>
          </cell>
          <cell r="E1401" t="str">
            <v>110927</v>
          </cell>
          <cell r="F1401" t="str">
            <v>81116A</v>
          </cell>
          <cell r="G1401" t="str">
            <v>B81116A</v>
          </cell>
          <cell r="H1401" t="str">
            <v>510008</v>
          </cell>
          <cell r="I1401">
            <v>1</v>
          </cell>
          <cell r="J1401">
            <v>1</v>
          </cell>
        </row>
        <row r="1402">
          <cell r="A1402" t="str">
            <v>0007084781116-P07</v>
          </cell>
          <cell r="B1402" t="str">
            <v>07</v>
          </cell>
          <cell r="C1402" t="str">
            <v>8273</v>
          </cell>
          <cell r="D1402" t="str">
            <v>0007084781116</v>
          </cell>
          <cell r="E1402" t="str">
            <v>110927</v>
          </cell>
          <cell r="F1402" t="str">
            <v>81116A</v>
          </cell>
          <cell r="G1402" t="str">
            <v>B81116A</v>
          </cell>
          <cell r="H1402" t="str">
            <v>510759</v>
          </cell>
          <cell r="I1402">
            <v>1</v>
          </cell>
          <cell r="J1402">
            <v>3.0000000000000001E-3</v>
          </cell>
        </row>
        <row r="1403">
          <cell r="A1403" t="str">
            <v>0007084781123-P01</v>
          </cell>
          <cell r="B1403" t="str">
            <v>01</v>
          </cell>
          <cell r="C1403" t="str">
            <v>8273</v>
          </cell>
          <cell r="D1403" t="str">
            <v>0007084781123</v>
          </cell>
          <cell r="E1403" t="str">
            <v>110927</v>
          </cell>
          <cell r="F1403" t="str">
            <v>81123A</v>
          </cell>
          <cell r="G1403" t="str">
            <v>B81123A</v>
          </cell>
          <cell r="H1403" t="str">
            <v>300328</v>
          </cell>
          <cell r="I1403">
            <v>1</v>
          </cell>
          <cell r="J1403">
            <v>0.61560000000000004</v>
          </cell>
        </row>
        <row r="1404">
          <cell r="A1404" t="str">
            <v>0007084781123-P02</v>
          </cell>
          <cell r="B1404" t="str">
            <v>02</v>
          </cell>
          <cell r="C1404" t="str">
            <v>8273</v>
          </cell>
          <cell r="D1404" t="str">
            <v>0007084781123</v>
          </cell>
          <cell r="E1404" t="str">
            <v>110927</v>
          </cell>
          <cell r="F1404" t="str">
            <v>81123A</v>
          </cell>
          <cell r="G1404" t="str">
            <v>B81123A</v>
          </cell>
          <cell r="H1404" t="str">
            <v>500462</v>
          </cell>
          <cell r="I1404">
            <v>1</v>
          </cell>
          <cell r="J1404">
            <v>6.3799999999999996E-2</v>
          </cell>
        </row>
        <row r="1405">
          <cell r="A1405" t="str">
            <v>0007084781123-P03</v>
          </cell>
          <cell r="B1405" t="str">
            <v>03</v>
          </cell>
          <cell r="C1405" t="str">
            <v>8273</v>
          </cell>
          <cell r="D1405" t="str">
            <v>0007084781123</v>
          </cell>
          <cell r="E1405" t="str">
            <v>110927</v>
          </cell>
          <cell r="F1405" t="str">
            <v>81123A</v>
          </cell>
          <cell r="G1405" t="str">
            <v>B81123A</v>
          </cell>
          <cell r="H1405" t="str">
            <v>500619</v>
          </cell>
          <cell r="I1405">
            <v>1</v>
          </cell>
          <cell r="J1405">
            <v>6.0000000000000001E-3</v>
          </cell>
        </row>
        <row r="1406">
          <cell r="A1406" t="str">
            <v>0007084781123-P04</v>
          </cell>
          <cell r="B1406" t="str">
            <v>04</v>
          </cell>
          <cell r="C1406" t="str">
            <v>8273</v>
          </cell>
          <cell r="D1406" t="str">
            <v>0007084781123</v>
          </cell>
          <cell r="E1406" t="str">
            <v>110927</v>
          </cell>
          <cell r="F1406" t="str">
            <v>81123A</v>
          </cell>
          <cell r="G1406" t="str">
            <v>B81123A</v>
          </cell>
          <cell r="H1406" t="str">
            <v>509834</v>
          </cell>
          <cell r="I1406">
            <v>1</v>
          </cell>
          <cell r="J1406">
            <v>24</v>
          </cell>
        </row>
        <row r="1407">
          <cell r="A1407" t="str">
            <v>0007084781123-P05</v>
          </cell>
          <cell r="B1407" t="str">
            <v>05</v>
          </cell>
          <cell r="C1407" t="str">
            <v>8273</v>
          </cell>
          <cell r="D1407" t="str">
            <v>0007084781123</v>
          </cell>
          <cell r="E1407" t="str">
            <v>110927</v>
          </cell>
          <cell r="F1407" t="str">
            <v>81123A</v>
          </cell>
          <cell r="G1407" t="str">
            <v>B81123A</v>
          </cell>
          <cell r="H1407" t="str">
            <v>509837</v>
          </cell>
          <cell r="I1407">
            <v>1</v>
          </cell>
          <cell r="J1407">
            <v>24</v>
          </cell>
        </row>
        <row r="1408">
          <cell r="A1408" t="str">
            <v>0007084781123-P06</v>
          </cell>
          <cell r="B1408" t="str">
            <v>06</v>
          </cell>
          <cell r="C1408" t="str">
            <v>8273</v>
          </cell>
          <cell r="D1408" t="str">
            <v>0007084781123</v>
          </cell>
          <cell r="E1408" t="str">
            <v>110927</v>
          </cell>
          <cell r="F1408" t="str">
            <v>81123A</v>
          </cell>
          <cell r="G1408" t="str">
            <v>B81123A</v>
          </cell>
          <cell r="H1408" t="str">
            <v>510225</v>
          </cell>
          <cell r="I1408">
            <v>1</v>
          </cell>
          <cell r="J1408">
            <v>1</v>
          </cell>
        </row>
        <row r="1409">
          <cell r="A1409" t="str">
            <v>0007084781123-P07</v>
          </cell>
          <cell r="B1409" t="str">
            <v>07</v>
          </cell>
          <cell r="C1409" t="str">
            <v>8273</v>
          </cell>
          <cell r="D1409" t="str">
            <v>0007084781123</v>
          </cell>
          <cell r="E1409" t="str">
            <v>110927</v>
          </cell>
          <cell r="F1409" t="str">
            <v>81123A</v>
          </cell>
          <cell r="G1409" t="str">
            <v>B81123A</v>
          </cell>
          <cell r="H1409" t="str">
            <v>510759</v>
          </cell>
          <cell r="I1409">
            <v>1</v>
          </cell>
          <cell r="J1409">
            <v>3.0000000000000001E-3</v>
          </cell>
        </row>
        <row r="1410">
          <cell r="A1410" t="str">
            <v>0009999981137-P01</v>
          </cell>
          <cell r="B1410" t="str">
            <v>01</v>
          </cell>
          <cell r="C1410" t="str">
            <v>8273</v>
          </cell>
          <cell r="D1410" t="str">
            <v>0009999981137</v>
          </cell>
          <cell r="E1410" t="str">
            <v>110927</v>
          </cell>
          <cell r="F1410" t="str">
            <v>81137A</v>
          </cell>
          <cell r="G1410" t="str">
            <v>B81137A</v>
          </cell>
          <cell r="H1410" t="str">
            <v>300328</v>
          </cell>
          <cell r="I1410">
            <v>1</v>
          </cell>
          <cell r="J1410">
            <v>0.61560000000000004</v>
          </cell>
        </row>
        <row r="1411">
          <cell r="A1411" t="str">
            <v>0009999981137-P02</v>
          </cell>
          <cell r="B1411" t="str">
            <v>02</v>
          </cell>
          <cell r="C1411" t="str">
            <v>8273</v>
          </cell>
          <cell r="D1411" t="str">
            <v>0009999981137</v>
          </cell>
          <cell r="E1411" t="str">
            <v>110927</v>
          </cell>
          <cell r="F1411" t="str">
            <v>81137A</v>
          </cell>
          <cell r="G1411" t="str">
            <v>B81137A</v>
          </cell>
          <cell r="H1411" t="str">
            <v>500619</v>
          </cell>
          <cell r="I1411">
            <v>1</v>
          </cell>
          <cell r="J1411">
            <v>6.0000000000000001E-3</v>
          </cell>
        </row>
        <row r="1412">
          <cell r="A1412" t="str">
            <v>0009999981137-P03</v>
          </cell>
          <cell r="B1412" t="str">
            <v>03</v>
          </cell>
          <cell r="C1412" t="str">
            <v>8273</v>
          </cell>
          <cell r="D1412" t="str">
            <v>0009999981137</v>
          </cell>
          <cell r="E1412" t="str">
            <v>110927</v>
          </cell>
          <cell r="F1412" t="str">
            <v>81137A</v>
          </cell>
          <cell r="G1412" t="str">
            <v>B81137A</v>
          </cell>
          <cell r="H1412" t="str">
            <v>500658</v>
          </cell>
          <cell r="I1412">
            <v>1</v>
          </cell>
          <cell r="J1412">
            <v>4</v>
          </cell>
        </row>
        <row r="1413">
          <cell r="A1413" t="str">
            <v>0009999981137-P04</v>
          </cell>
          <cell r="B1413" t="str">
            <v>04</v>
          </cell>
          <cell r="C1413" t="str">
            <v>8273</v>
          </cell>
          <cell r="D1413" t="str">
            <v>0009999981137</v>
          </cell>
          <cell r="E1413" t="str">
            <v>110927</v>
          </cell>
          <cell r="F1413" t="str">
            <v>81137A</v>
          </cell>
          <cell r="G1413" t="str">
            <v>B81137A</v>
          </cell>
          <cell r="H1413" t="str">
            <v>509834</v>
          </cell>
          <cell r="I1413">
            <v>1</v>
          </cell>
          <cell r="J1413">
            <v>24</v>
          </cell>
        </row>
        <row r="1414">
          <cell r="A1414" t="str">
            <v>0009999981137-P05</v>
          </cell>
          <cell r="B1414" t="str">
            <v>05</v>
          </cell>
          <cell r="C1414" t="str">
            <v>8273</v>
          </cell>
          <cell r="D1414" t="str">
            <v>0009999981137</v>
          </cell>
          <cell r="E1414" t="str">
            <v>110927</v>
          </cell>
          <cell r="F1414" t="str">
            <v>81137A</v>
          </cell>
          <cell r="G1414" t="str">
            <v>B81137A</v>
          </cell>
          <cell r="H1414" t="str">
            <v>509837</v>
          </cell>
          <cell r="I1414">
            <v>1</v>
          </cell>
          <cell r="J1414">
            <v>24</v>
          </cell>
        </row>
        <row r="1415">
          <cell r="A1415" t="str">
            <v>0009999981137-P06</v>
          </cell>
          <cell r="B1415" t="str">
            <v>06</v>
          </cell>
          <cell r="C1415" t="str">
            <v>8273</v>
          </cell>
          <cell r="D1415" t="str">
            <v>0009999981137</v>
          </cell>
          <cell r="E1415" t="str">
            <v>110927</v>
          </cell>
          <cell r="F1415" t="str">
            <v>81137A</v>
          </cell>
          <cell r="G1415" t="str">
            <v>B81137A</v>
          </cell>
          <cell r="H1415" t="str">
            <v>509841</v>
          </cell>
          <cell r="I1415">
            <v>1</v>
          </cell>
          <cell r="J1415">
            <v>1</v>
          </cell>
        </row>
        <row r="1416">
          <cell r="A1416" t="str">
            <v>0009999981137-P07</v>
          </cell>
          <cell r="B1416" t="str">
            <v>07</v>
          </cell>
          <cell r="C1416" t="str">
            <v>8273</v>
          </cell>
          <cell r="D1416" t="str">
            <v>0009999981137</v>
          </cell>
          <cell r="E1416" t="str">
            <v>110927</v>
          </cell>
          <cell r="F1416" t="str">
            <v>81137A</v>
          </cell>
          <cell r="G1416" t="str">
            <v>B81137A</v>
          </cell>
          <cell r="H1416" t="str">
            <v>510759</v>
          </cell>
          <cell r="I1416">
            <v>1</v>
          </cell>
          <cell r="J1416">
            <v>3.0000000000000001E-3</v>
          </cell>
        </row>
        <row r="1417">
          <cell r="A1417" t="str">
            <v>0007084781137-P01</v>
          </cell>
          <cell r="B1417" t="str">
            <v>01</v>
          </cell>
          <cell r="C1417" t="str">
            <v>8273</v>
          </cell>
          <cell r="D1417" t="str">
            <v>0007084781137</v>
          </cell>
          <cell r="E1417" t="str">
            <v>110927</v>
          </cell>
          <cell r="F1417" t="str">
            <v>81137B</v>
          </cell>
          <cell r="G1417" t="str">
            <v>B81137B</v>
          </cell>
          <cell r="H1417" t="str">
            <v>300328</v>
          </cell>
          <cell r="I1417">
            <v>1</v>
          </cell>
          <cell r="J1417">
            <v>0.61560000000000004</v>
          </cell>
        </row>
        <row r="1418">
          <cell r="A1418" t="str">
            <v>0007084781137-P02</v>
          </cell>
          <cell r="B1418" t="str">
            <v>02</v>
          </cell>
          <cell r="C1418" t="str">
            <v>8273</v>
          </cell>
          <cell r="D1418" t="str">
            <v>0007084781137</v>
          </cell>
          <cell r="E1418" t="str">
            <v>110927</v>
          </cell>
          <cell r="F1418" t="str">
            <v>81137B</v>
          </cell>
          <cell r="G1418" t="str">
            <v>B81137B</v>
          </cell>
          <cell r="H1418" t="str">
            <v>500462</v>
          </cell>
          <cell r="I1418">
            <v>1</v>
          </cell>
          <cell r="J1418">
            <v>4.8000000000000001E-2</v>
          </cell>
        </row>
        <row r="1419">
          <cell r="A1419" t="str">
            <v>0007084781137-P03</v>
          </cell>
          <cell r="B1419" t="str">
            <v>03</v>
          </cell>
          <cell r="C1419" t="str">
            <v>8273</v>
          </cell>
          <cell r="D1419" t="str">
            <v>0007084781137</v>
          </cell>
          <cell r="E1419" t="str">
            <v>110927</v>
          </cell>
          <cell r="F1419" t="str">
            <v>81137B</v>
          </cell>
          <cell r="G1419" t="str">
            <v>B81137B</v>
          </cell>
          <cell r="H1419" t="str">
            <v>500619</v>
          </cell>
          <cell r="I1419">
            <v>1</v>
          </cell>
          <cell r="J1419">
            <v>6.0000000000000001E-3</v>
          </cell>
        </row>
        <row r="1420">
          <cell r="A1420" t="str">
            <v>0007084781137-P04</v>
          </cell>
          <cell r="B1420" t="str">
            <v>04</v>
          </cell>
          <cell r="C1420" t="str">
            <v>8273</v>
          </cell>
          <cell r="D1420" t="str">
            <v>0007084781137</v>
          </cell>
          <cell r="E1420" t="str">
            <v>110927</v>
          </cell>
          <cell r="F1420" t="str">
            <v>81137B</v>
          </cell>
          <cell r="G1420" t="str">
            <v>B81137B</v>
          </cell>
          <cell r="H1420" t="str">
            <v>505486</v>
          </cell>
          <cell r="I1420">
            <v>1</v>
          </cell>
          <cell r="J1420">
            <v>7.4999999999999997E-3</v>
          </cell>
        </row>
        <row r="1421">
          <cell r="A1421" t="str">
            <v>0007084781137-P05</v>
          </cell>
          <cell r="B1421" t="str">
            <v>05</v>
          </cell>
          <cell r="C1421" t="str">
            <v>8273</v>
          </cell>
          <cell r="D1421" t="str">
            <v>0007084781137</v>
          </cell>
          <cell r="E1421" t="str">
            <v>110927</v>
          </cell>
          <cell r="F1421" t="str">
            <v>81137B</v>
          </cell>
          <cell r="G1421" t="str">
            <v>B81137B</v>
          </cell>
          <cell r="H1421" t="str">
            <v>509834</v>
          </cell>
          <cell r="I1421">
            <v>1</v>
          </cell>
          <cell r="J1421">
            <v>24</v>
          </cell>
        </row>
        <row r="1422">
          <cell r="A1422" t="str">
            <v>0007084781137-P06</v>
          </cell>
          <cell r="B1422" t="str">
            <v>06</v>
          </cell>
          <cell r="C1422" t="str">
            <v>8273</v>
          </cell>
          <cell r="D1422" t="str">
            <v>0007084781137</v>
          </cell>
          <cell r="E1422" t="str">
            <v>110927</v>
          </cell>
          <cell r="F1422" t="str">
            <v>81137B</v>
          </cell>
          <cell r="G1422" t="str">
            <v>B81137B</v>
          </cell>
          <cell r="H1422" t="str">
            <v>509837</v>
          </cell>
          <cell r="I1422">
            <v>1</v>
          </cell>
          <cell r="J1422">
            <v>24</v>
          </cell>
        </row>
        <row r="1423">
          <cell r="A1423" t="str">
            <v>0007084781137-P07</v>
          </cell>
          <cell r="B1423" t="str">
            <v>07</v>
          </cell>
          <cell r="C1423" t="str">
            <v>8273</v>
          </cell>
          <cell r="D1423" t="str">
            <v>0007084781137</v>
          </cell>
          <cell r="E1423" t="str">
            <v>110927</v>
          </cell>
          <cell r="F1423" t="str">
            <v>81137B</v>
          </cell>
          <cell r="G1423" t="str">
            <v>B81137B</v>
          </cell>
          <cell r="H1423" t="str">
            <v>509841</v>
          </cell>
          <cell r="I1423">
            <v>1</v>
          </cell>
          <cell r="J1423">
            <v>1</v>
          </cell>
        </row>
        <row r="1424">
          <cell r="A1424" t="str">
            <v>0007084781137-P08</v>
          </cell>
          <cell r="B1424" t="str">
            <v>08</v>
          </cell>
          <cell r="C1424" t="str">
            <v>8273</v>
          </cell>
          <cell r="D1424" t="str">
            <v>0007084781137</v>
          </cell>
          <cell r="E1424" t="str">
            <v>110927</v>
          </cell>
          <cell r="F1424" t="str">
            <v>81137B</v>
          </cell>
          <cell r="G1424" t="str">
            <v>B81137B</v>
          </cell>
          <cell r="H1424" t="str">
            <v>509844</v>
          </cell>
          <cell r="I1424">
            <v>1</v>
          </cell>
          <cell r="J1424">
            <v>6</v>
          </cell>
        </row>
        <row r="1425">
          <cell r="A1425" t="str">
            <v>0007084781137-P09</v>
          </cell>
          <cell r="B1425" t="str">
            <v>09</v>
          </cell>
          <cell r="C1425" t="str">
            <v>8273</v>
          </cell>
          <cell r="D1425" t="str">
            <v>0007084781137</v>
          </cell>
          <cell r="E1425" t="str">
            <v>110927</v>
          </cell>
          <cell r="F1425" t="str">
            <v>81137B</v>
          </cell>
          <cell r="G1425" t="str">
            <v>B81137B</v>
          </cell>
          <cell r="H1425" t="str">
            <v>510759</v>
          </cell>
          <cell r="I1425">
            <v>1</v>
          </cell>
          <cell r="J1425">
            <v>7.4999999999999997E-3</v>
          </cell>
        </row>
        <row r="1426">
          <cell r="A1426" t="str">
            <v>0007084781145-P01</v>
          </cell>
          <cell r="B1426" t="str">
            <v>01</v>
          </cell>
          <cell r="C1426" t="str">
            <v>8273</v>
          </cell>
          <cell r="D1426" t="str">
            <v>0007084781145</v>
          </cell>
          <cell r="E1426" t="str">
            <v>110927</v>
          </cell>
          <cell r="F1426" t="str">
            <v>81145A</v>
          </cell>
          <cell r="G1426" t="str">
            <v>B81145A</v>
          </cell>
          <cell r="H1426" t="str">
            <v>300328</v>
          </cell>
          <cell r="I1426">
            <v>1</v>
          </cell>
          <cell r="J1426">
            <v>0.61560000000000004</v>
          </cell>
        </row>
        <row r="1427">
          <cell r="A1427" t="str">
            <v>0007084781145-P02</v>
          </cell>
          <cell r="B1427" t="str">
            <v>02</v>
          </cell>
          <cell r="C1427" t="str">
            <v>8273</v>
          </cell>
          <cell r="D1427" t="str">
            <v>0007084781145</v>
          </cell>
          <cell r="E1427" t="str">
            <v>110927</v>
          </cell>
          <cell r="F1427" t="str">
            <v>81145A</v>
          </cell>
          <cell r="G1427" t="str">
            <v>B81145A</v>
          </cell>
          <cell r="H1427" t="str">
            <v>500462</v>
          </cell>
          <cell r="I1427">
            <v>1</v>
          </cell>
          <cell r="J1427">
            <v>4.8000000000000001E-2</v>
          </cell>
        </row>
        <row r="1428">
          <cell r="A1428" t="str">
            <v>0007084781145-P03</v>
          </cell>
          <cell r="B1428" t="str">
            <v>03</v>
          </cell>
          <cell r="C1428" t="str">
            <v>8273</v>
          </cell>
          <cell r="D1428" t="str">
            <v>0007084781145</v>
          </cell>
          <cell r="E1428" t="str">
            <v>110927</v>
          </cell>
          <cell r="F1428" t="str">
            <v>81145A</v>
          </cell>
          <cell r="G1428" t="str">
            <v>B81145A</v>
          </cell>
          <cell r="H1428" t="str">
            <v>500619</v>
          </cell>
          <cell r="I1428">
            <v>1</v>
          </cell>
          <cell r="J1428">
            <v>2.2000000000000001E-3</v>
          </cell>
        </row>
        <row r="1429">
          <cell r="A1429" t="str">
            <v>0007084781145-P04</v>
          </cell>
          <cell r="B1429" t="str">
            <v>04</v>
          </cell>
          <cell r="C1429" t="str">
            <v>8273</v>
          </cell>
          <cell r="D1429" t="str">
            <v>0007084781145</v>
          </cell>
          <cell r="E1429" t="str">
            <v>110927</v>
          </cell>
          <cell r="F1429" t="str">
            <v>81145A</v>
          </cell>
          <cell r="G1429" t="str">
            <v>B81145A</v>
          </cell>
          <cell r="H1429" t="str">
            <v>505486</v>
          </cell>
          <cell r="I1429">
            <v>1</v>
          </cell>
          <cell r="J1429">
            <v>7.4999999999999997E-3</v>
          </cell>
        </row>
        <row r="1430">
          <cell r="A1430" t="str">
            <v>0007084781145-P05</v>
          </cell>
          <cell r="B1430" t="str">
            <v>05</v>
          </cell>
          <cell r="C1430" t="str">
            <v>8273</v>
          </cell>
          <cell r="D1430" t="str">
            <v>0007084781145</v>
          </cell>
          <cell r="E1430" t="str">
            <v>110927</v>
          </cell>
          <cell r="F1430" t="str">
            <v>81145A</v>
          </cell>
          <cell r="G1430" t="str">
            <v>B81145A</v>
          </cell>
          <cell r="H1430" t="str">
            <v>509834</v>
          </cell>
          <cell r="I1430">
            <v>1</v>
          </cell>
          <cell r="J1430">
            <v>24</v>
          </cell>
        </row>
        <row r="1431">
          <cell r="A1431" t="str">
            <v>0007084781145-P06</v>
          </cell>
          <cell r="B1431" t="str">
            <v>06</v>
          </cell>
          <cell r="C1431" t="str">
            <v>8273</v>
          </cell>
          <cell r="D1431" t="str">
            <v>0007084781145</v>
          </cell>
          <cell r="E1431" t="str">
            <v>110927</v>
          </cell>
          <cell r="F1431" t="str">
            <v>81145A</v>
          </cell>
          <cell r="G1431" t="str">
            <v>B81145A</v>
          </cell>
          <cell r="H1431" t="str">
            <v>509837</v>
          </cell>
          <cell r="I1431">
            <v>1</v>
          </cell>
          <cell r="J1431">
            <v>24</v>
          </cell>
        </row>
        <row r="1432">
          <cell r="A1432" t="str">
            <v>0007084781145-P07</v>
          </cell>
          <cell r="B1432" t="str">
            <v>07</v>
          </cell>
          <cell r="C1432" t="str">
            <v>8273</v>
          </cell>
          <cell r="D1432" t="str">
            <v>0007084781145</v>
          </cell>
          <cell r="E1432" t="str">
            <v>110927</v>
          </cell>
          <cell r="F1432" t="str">
            <v>81145A</v>
          </cell>
          <cell r="G1432" t="str">
            <v>B81145A</v>
          </cell>
          <cell r="H1432" t="str">
            <v>510559</v>
          </cell>
          <cell r="I1432">
            <v>1</v>
          </cell>
          <cell r="J1432">
            <v>3</v>
          </cell>
        </row>
        <row r="1433">
          <cell r="A1433" t="str">
            <v>0007084781145-P08</v>
          </cell>
          <cell r="B1433" t="str">
            <v>08</v>
          </cell>
          <cell r="C1433" t="str">
            <v>8273</v>
          </cell>
          <cell r="D1433" t="str">
            <v>0007084781145</v>
          </cell>
          <cell r="E1433" t="str">
            <v>110927</v>
          </cell>
          <cell r="F1433" t="str">
            <v>81145A</v>
          </cell>
          <cell r="G1433" t="str">
            <v>B81145A</v>
          </cell>
          <cell r="H1433" t="str">
            <v>510581</v>
          </cell>
          <cell r="I1433">
            <v>1</v>
          </cell>
          <cell r="J1433">
            <v>1</v>
          </cell>
        </row>
        <row r="1434">
          <cell r="A1434" t="str">
            <v>0007084781145-P09</v>
          </cell>
          <cell r="B1434" t="str">
            <v>09</v>
          </cell>
          <cell r="C1434" t="str">
            <v>8273</v>
          </cell>
          <cell r="D1434" t="str">
            <v>0007084781145</v>
          </cell>
          <cell r="E1434" t="str">
            <v>110927</v>
          </cell>
          <cell r="F1434" t="str">
            <v>81145A</v>
          </cell>
          <cell r="G1434" t="str">
            <v>B81145A</v>
          </cell>
          <cell r="H1434" t="str">
            <v>510759</v>
          </cell>
          <cell r="I1434">
            <v>1</v>
          </cell>
          <cell r="J1434">
            <v>7.4999999999999997E-3</v>
          </cell>
        </row>
        <row r="1435">
          <cell r="A1435" t="str">
            <v>0007084781026-P01</v>
          </cell>
          <cell r="B1435" t="str">
            <v>01</v>
          </cell>
          <cell r="C1435" t="str">
            <v>8273</v>
          </cell>
          <cell r="D1435" t="str">
            <v>0007084781026</v>
          </cell>
          <cell r="E1435" t="str">
            <v>110928</v>
          </cell>
          <cell r="F1435" t="str">
            <v>81026A</v>
          </cell>
          <cell r="G1435" t="str">
            <v>B81026A</v>
          </cell>
          <cell r="H1435" t="str">
            <v>300328</v>
          </cell>
          <cell r="I1435">
            <v>1</v>
          </cell>
          <cell r="J1435">
            <v>0.61560000000000004</v>
          </cell>
        </row>
        <row r="1436">
          <cell r="A1436" t="str">
            <v>0007084781026-P02</v>
          </cell>
          <cell r="B1436" t="str">
            <v>02</v>
          </cell>
          <cell r="C1436" t="str">
            <v>8273</v>
          </cell>
          <cell r="D1436" t="str">
            <v>0007084781026</v>
          </cell>
          <cell r="E1436" t="str">
            <v>110928</v>
          </cell>
          <cell r="F1436" t="str">
            <v>81026A</v>
          </cell>
          <cell r="G1436" t="str">
            <v>B81026A</v>
          </cell>
          <cell r="H1436" t="str">
            <v>500462</v>
          </cell>
          <cell r="I1436">
            <v>1</v>
          </cell>
          <cell r="J1436">
            <v>6.3799999999999996E-2</v>
          </cell>
        </row>
        <row r="1437">
          <cell r="A1437" t="str">
            <v>0007084781026-P03</v>
          </cell>
          <cell r="B1437" t="str">
            <v>03</v>
          </cell>
          <cell r="C1437" t="str">
            <v>8273</v>
          </cell>
          <cell r="D1437" t="str">
            <v>0007084781026</v>
          </cell>
          <cell r="E1437" t="str">
            <v>110928</v>
          </cell>
          <cell r="F1437" t="str">
            <v>81026A</v>
          </cell>
          <cell r="G1437" t="str">
            <v>B81026A</v>
          </cell>
          <cell r="H1437" t="str">
            <v>500619</v>
          </cell>
          <cell r="I1437">
            <v>1</v>
          </cell>
          <cell r="J1437">
            <v>6.0000000000000001E-3</v>
          </cell>
        </row>
        <row r="1438">
          <cell r="A1438" t="str">
            <v>0007084781026-P04</v>
          </cell>
          <cell r="B1438" t="str">
            <v>04</v>
          </cell>
          <cell r="C1438" t="str">
            <v>8273</v>
          </cell>
          <cell r="D1438" t="str">
            <v>0007084781026</v>
          </cell>
          <cell r="E1438" t="str">
            <v>110928</v>
          </cell>
          <cell r="F1438" t="str">
            <v>81026A</v>
          </cell>
          <cell r="G1438" t="str">
            <v>B81026A</v>
          </cell>
          <cell r="H1438" t="str">
            <v>509835</v>
          </cell>
          <cell r="I1438">
            <v>1</v>
          </cell>
          <cell r="J1438">
            <v>24</v>
          </cell>
        </row>
        <row r="1439">
          <cell r="A1439" t="str">
            <v>0007084781026-P05</v>
          </cell>
          <cell r="B1439" t="str">
            <v>05</v>
          </cell>
          <cell r="C1439" t="str">
            <v>8273</v>
          </cell>
          <cell r="D1439" t="str">
            <v>0007084781026</v>
          </cell>
          <cell r="E1439" t="str">
            <v>110928</v>
          </cell>
          <cell r="F1439" t="str">
            <v>81026A</v>
          </cell>
          <cell r="G1439" t="str">
            <v>B81026A</v>
          </cell>
          <cell r="H1439" t="str">
            <v>509839</v>
          </cell>
          <cell r="I1439">
            <v>1</v>
          </cell>
          <cell r="J1439">
            <v>24</v>
          </cell>
        </row>
        <row r="1440">
          <cell r="A1440" t="str">
            <v>0007084781026-P06</v>
          </cell>
          <cell r="B1440" t="str">
            <v>06</v>
          </cell>
          <cell r="C1440" t="str">
            <v>8273</v>
          </cell>
          <cell r="D1440" t="str">
            <v>0007084781026</v>
          </cell>
          <cell r="E1440" t="str">
            <v>110928</v>
          </cell>
          <cell r="F1440" t="str">
            <v>81026A</v>
          </cell>
          <cell r="G1440" t="str">
            <v>B81026A</v>
          </cell>
          <cell r="H1440" t="str">
            <v>510009</v>
          </cell>
          <cell r="I1440">
            <v>1</v>
          </cell>
          <cell r="J1440">
            <v>1</v>
          </cell>
        </row>
        <row r="1441">
          <cell r="A1441" t="str">
            <v>0007084781026-P07</v>
          </cell>
          <cell r="B1441" t="str">
            <v>07</v>
          </cell>
          <cell r="C1441" t="str">
            <v>8273</v>
          </cell>
          <cell r="D1441" t="str">
            <v>0007084781026</v>
          </cell>
          <cell r="E1441" t="str">
            <v>110928</v>
          </cell>
          <cell r="F1441" t="str">
            <v>81026A</v>
          </cell>
          <cell r="G1441" t="str">
            <v>B81026A</v>
          </cell>
          <cell r="H1441" t="str">
            <v>510759</v>
          </cell>
          <cell r="I1441">
            <v>1</v>
          </cell>
          <cell r="J1441">
            <v>3.0000000000000001E-3</v>
          </cell>
        </row>
        <row r="1442">
          <cell r="A1442" t="str">
            <v>0007084781126-P01</v>
          </cell>
          <cell r="B1442" t="str">
            <v>01</v>
          </cell>
          <cell r="C1442" t="str">
            <v>8273</v>
          </cell>
          <cell r="D1442" t="str">
            <v>0007084781126</v>
          </cell>
          <cell r="E1442" t="str">
            <v>110928</v>
          </cell>
          <cell r="F1442" t="str">
            <v>81126A</v>
          </cell>
          <cell r="G1442" t="str">
            <v>B81126A</v>
          </cell>
          <cell r="H1442" t="str">
            <v>300328</v>
          </cell>
          <cell r="I1442">
            <v>1</v>
          </cell>
          <cell r="J1442">
            <v>0.61560000000000004</v>
          </cell>
        </row>
        <row r="1443">
          <cell r="A1443" t="str">
            <v>0007084781126-P02</v>
          </cell>
          <cell r="B1443" t="str">
            <v>02</v>
          </cell>
          <cell r="C1443" t="str">
            <v>8273</v>
          </cell>
          <cell r="D1443" t="str">
            <v>0007084781126</v>
          </cell>
          <cell r="E1443" t="str">
            <v>110928</v>
          </cell>
          <cell r="F1443" t="str">
            <v>81126A</v>
          </cell>
          <cell r="G1443" t="str">
            <v>B81126A</v>
          </cell>
          <cell r="H1443" t="str">
            <v>500462</v>
          </cell>
          <cell r="I1443">
            <v>1</v>
          </cell>
          <cell r="J1443">
            <v>6.3799999999999996E-2</v>
          </cell>
        </row>
        <row r="1444">
          <cell r="A1444" t="str">
            <v>0007084781126-P03</v>
          </cell>
          <cell r="B1444" t="str">
            <v>03</v>
          </cell>
          <cell r="C1444" t="str">
            <v>8273</v>
          </cell>
          <cell r="D1444" t="str">
            <v>0007084781126</v>
          </cell>
          <cell r="E1444" t="str">
            <v>110928</v>
          </cell>
          <cell r="F1444" t="str">
            <v>81126A</v>
          </cell>
          <cell r="G1444" t="str">
            <v>B81126A</v>
          </cell>
          <cell r="H1444" t="str">
            <v>500619</v>
          </cell>
          <cell r="I1444">
            <v>1</v>
          </cell>
          <cell r="J1444">
            <v>6.0000000000000001E-3</v>
          </cell>
        </row>
        <row r="1445">
          <cell r="A1445" t="str">
            <v>0007084781126-P04</v>
          </cell>
          <cell r="B1445" t="str">
            <v>04</v>
          </cell>
          <cell r="C1445" t="str">
            <v>8273</v>
          </cell>
          <cell r="D1445" t="str">
            <v>0007084781126</v>
          </cell>
          <cell r="E1445" t="str">
            <v>110928</v>
          </cell>
          <cell r="F1445" t="str">
            <v>81126A</v>
          </cell>
          <cell r="G1445" t="str">
            <v>B81126A</v>
          </cell>
          <cell r="H1445" t="str">
            <v>509835</v>
          </cell>
          <cell r="I1445">
            <v>1</v>
          </cell>
          <cell r="J1445">
            <v>24</v>
          </cell>
        </row>
        <row r="1446">
          <cell r="A1446" t="str">
            <v>0007084781126-P05</v>
          </cell>
          <cell r="B1446" t="str">
            <v>05</v>
          </cell>
          <cell r="C1446" t="str">
            <v>8273</v>
          </cell>
          <cell r="D1446" t="str">
            <v>0007084781126</v>
          </cell>
          <cell r="E1446" t="str">
            <v>110928</v>
          </cell>
          <cell r="F1446" t="str">
            <v>81126A</v>
          </cell>
          <cell r="G1446" t="str">
            <v>B81126A</v>
          </cell>
          <cell r="H1446" t="str">
            <v>509839</v>
          </cell>
          <cell r="I1446">
            <v>1</v>
          </cell>
          <cell r="J1446">
            <v>24</v>
          </cell>
        </row>
        <row r="1447">
          <cell r="A1447" t="str">
            <v>0007084781126-P06</v>
          </cell>
          <cell r="B1447" t="str">
            <v>06</v>
          </cell>
          <cell r="C1447" t="str">
            <v>8273</v>
          </cell>
          <cell r="D1447" t="str">
            <v>0007084781126</v>
          </cell>
          <cell r="E1447" t="str">
            <v>110928</v>
          </cell>
          <cell r="F1447" t="str">
            <v>81126A</v>
          </cell>
          <cell r="G1447" t="str">
            <v>B81126A</v>
          </cell>
          <cell r="H1447" t="str">
            <v>510009</v>
          </cell>
          <cell r="I1447">
            <v>1</v>
          </cell>
          <cell r="J1447">
            <v>1</v>
          </cell>
        </row>
        <row r="1448">
          <cell r="A1448" t="str">
            <v>0007084781126-P07</v>
          </cell>
          <cell r="B1448" t="str">
            <v>07</v>
          </cell>
          <cell r="C1448" t="str">
            <v>8273</v>
          </cell>
          <cell r="D1448" t="str">
            <v>0007084781126</v>
          </cell>
          <cell r="E1448" t="str">
            <v>110928</v>
          </cell>
          <cell r="F1448" t="str">
            <v>81126A</v>
          </cell>
          <cell r="G1448" t="str">
            <v>B81126A</v>
          </cell>
          <cell r="H1448" t="str">
            <v>510759</v>
          </cell>
          <cell r="I1448">
            <v>1</v>
          </cell>
          <cell r="J1448">
            <v>3.0000000000000001E-3</v>
          </cell>
        </row>
        <row r="1449">
          <cell r="A1449" t="str">
            <v>0007084781127-P01</v>
          </cell>
          <cell r="B1449" t="str">
            <v>01</v>
          </cell>
          <cell r="C1449" t="str">
            <v>8273</v>
          </cell>
          <cell r="D1449" t="str">
            <v>0007084781127</v>
          </cell>
          <cell r="E1449" t="str">
            <v>110928</v>
          </cell>
          <cell r="F1449" t="str">
            <v>81127A</v>
          </cell>
          <cell r="G1449" t="str">
            <v>B81127A</v>
          </cell>
          <cell r="H1449" t="str">
            <v>300328</v>
          </cell>
          <cell r="I1449">
            <v>1</v>
          </cell>
          <cell r="J1449">
            <v>0.61560000000000004</v>
          </cell>
        </row>
        <row r="1450">
          <cell r="A1450" t="str">
            <v>0007084781127-P02</v>
          </cell>
          <cell r="B1450" t="str">
            <v>02</v>
          </cell>
          <cell r="C1450" t="str">
            <v>8273</v>
          </cell>
          <cell r="D1450" t="str">
            <v>0007084781127</v>
          </cell>
          <cell r="E1450" t="str">
            <v>110928</v>
          </cell>
          <cell r="F1450" t="str">
            <v>81127A</v>
          </cell>
          <cell r="G1450" t="str">
            <v>B81127A</v>
          </cell>
          <cell r="H1450" t="str">
            <v>500462</v>
          </cell>
          <cell r="I1450">
            <v>1</v>
          </cell>
          <cell r="J1450">
            <v>6.3799999999999996E-2</v>
          </cell>
        </row>
        <row r="1451">
          <cell r="A1451" t="str">
            <v>0007084781127-P03</v>
          </cell>
          <cell r="B1451" t="str">
            <v>03</v>
          </cell>
          <cell r="C1451" t="str">
            <v>8273</v>
          </cell>
          <cell r="D1451" t="str">
            <v>0007084781127</v>
          </cell>
          <cell r="E1451" t="str">
            <v>110928</v>
          </cell>
          <cell r="F1451" t="str">
            <v>81127A</v>
          </cell>
          <cell r="G1451" t="str">
            <v>B81127A</v>
          </cell>
          <cell r="H1451" t="str">
            <v>500619</v>
          </cell>
          <cell r="I1451">
            <v>1</v>
          </cell>
          <cell r="J1451">
            <v>6.0000000000000001E-3</v>
          </cell>
        </row>
        <row r="1452">
          <cell r="A1452" t="str">
            <v>0007084781127-P04</v>
          </cell>
          <cell r="B1452" t="str">
            <v>04</v>
          </cell>
          <cell r="C1452" t="str">
            <v>8273</v>
          </cell>
          <cell r="D1452" t="str">
            <v>0007084781127</v>
          </cell>
          <cell r="E1452" t="str">
            <v>110928</v>
          </cell>
          <cell r="F1452" t="str">
            <v>81127A</v>
          </cell>
          <cell r="G1452" t="str">
            <v>B81127A</v>
          </cell>
          <cell r="H1452" t="str">
            <v>509835</v>
          </cell>
          <cell r="I1452">
            <v>1</v>
          </cell>
          <cell r="J1452">
            <v>24</v>
          </cell>
        </row>
        <row r="1453">
          <cell r="A1453" t="str">
            <v>0007084781127-P05</v>
          </cell>
          <cell r="B1453" t="str">
            <v>05</v>
          </cell>
          <cell r="C1453" t="str">
            <v>8273</v>
          </cell>
          <cell r="D1453" t="str">
            <v>0007084781127</v>
          </cell>
          <cell r="E1453" t="str">
            <v>110928</v>
          </cell>
          <cell r="F1453" t="str">
            <v>81127A</v>
          </cell>
          <cell r="G1453" t="str">
            <v>B81127A</v>
          </cell>
          <cell r="H1453" t="str">
            <v>509839</v>
          </cell>
          <cell r="I1453">
            <v>1</v>
          </cell>
          <cell r="J1453">
            <v>24</v>
          </cell>
        </row>
        <row r="1454">
          <cell r="A1454" t="str">
            <v>0007084781127-P06</v>
          </cell>
          <cell r="B1454" t="str">
            <v>06</v>
          </cell>
          <cell r="C1454" t="str">
            <v>8273</v>
          </cell>
          <cell r="D1454" t="str">
            <v>0007084781127</v>
          </cell>
          <cell r="E1454" t="str">
            <v>110928</v>
          </cell>
          <cell r="F1454" t="str">
            <v>81127A</v>
          </cell>
          <cell r="G1454" t="str">
            <v>B81127A</v>
          </cell>
          <cell r="H1454" t="str">
            <v>510226</v>
          </cell>
          <cell r="I1454">
            <v>1</v>
          </cell>
          <cell r="J1454">
            <v>1</v>
          </cell>
        </row>
        <row r="1455">
          <cell r="A1455" t="str">
            <v>0007084781127-P07</v>
          </cell>
          <cell r="B1455" t="str">
            <v>07</v>
          </cell>
          <cell r="C1455" t="str">
            <v>8273</v>
          </cell>
          <cell r="D1455" t="str">
            <v>0007084781127</v>
          </cell>
          <cell r="E1455" t="str">
            <v>110928</v>
          </cell>
          <cell r="F1455" t="str">
            <v>81127A</v>
          </cell>
          <cell r="G1455" t="str">
            <v>B81127A</v>
          </cell>
          <cell r="H1455" t="str">
            <v>510759</v>
          </cell>
          <cell r="I1455">
            <v>1</v>
          </cell>
          <cell r="J1455">
            <v>3.0000000000000001E-3</v>
          </cell>
        </row>
        <row r="1456">
          <cell r="A1456" t="str">
            <v>0009999981139-P01</v>
          </cell>
          <cell r="B1456" t="str">
            <v>01</v>
          </cell>
          <cell r="C1456" t="str">
            <v>8273</v>
          </cell>
          <cell r="D1456" t="str">
            <v>0009999981139</v>
          </cell>
          <cell r="E1456" t="str">
            <v>110928</v>
          </cell>
          <cell r="F1456" t="str">
            <v>81139A</v>
          </cell>
          <cell r="G1456" t="str">
            <v>B81139A</v>
          </cell>
          <cell r="H1456" t="str">
            <v>300328</v>
          </cell>
          <cell r="I1456">
            <v>1</v>
          </cell>
          <cell r="J1456">
            <v>0.61560000000000004</v>
          </cell>
        </row>
        <row r="1457">
          <cell r="A1457" t="str">
            <v>0009999981139-P02</v>
          </cell>
          <cell r="B1457" t="str">
            <v>02</v>
          </cell>
          <cell r="C1457" t="str">
            <v>8273</v>
          </cell>
          <cell r="D1457" t="str">
            <v>0009999981139</v>
          </cell>
          <cell r="E1457" t="str">
            <v>110928</v>
          </cell>
          <cell r="F1457" t="str">
            <v>81139A</v>
          </cell>
          <cell r="G1457" t="str">
            <v>B81139A</v>
          </cell>
          <cell r="H1457" t="str">
            <v>500619</v>
          </cell>
          <cell r="I1457">
            <v>1</v>
          </cell>
          <cell r="J1457">
            <v>2.2000000000000001E-3</v>
          </cell>
        </row>
        <row r="1458">
          <cell r="A1458" t="str">
            <v>0009999981139-P03</v>
          </cell>
          <cell r="B1458" t="str">
            <v>03</v>
          </cell>
          <cell r="C1458" t="str">
            <v>8273</v>
          </cell>
          <cell r="D1458" t="str">
            <v>0009999981139</v>
          </cell>
          <cell r="E1458" t="str">
            <v>110928</v>
          </cell>
          <cell r="F1458" t="str">
            <v>81139A</v>
          </cell>
          <cell r="G1458" t="str">
            <v>B81139A</v>
          </cell>
          <cell r="H1458" t="str">
            <v>500658</v>
          </cell>
          <cell r="I1458">
            <v>1</v>
          </cell>
          <cell r="J1458">
            <v>4</v>
          </cell>
        </row>
        <row r="1459">
          <cell r="A1459" t="str">
            <v>0009999981139-P04</v>
          </cell>
          <cell r="B1459" t="str">
            <v>04</v>
          </cell>
          <cell r="C1459" t="str">
            <v>8273</v>
          </cell>
          <cell r="D1459" t="str">
            <v>0009999981139</v>
          </cell>
          <cell r="E1459" t="str">
            <v>110928</v>
          </cell>
          <cell r="F1459" t="str">
            <v>81139A</v>
          </cell>
          <cell r="G1459" t="str">
            <v>B81139A</v>
          </cell>
          <cell r="H1459" t="str">
            <v>509835</v>
          </cell>
          <cell r="I1459">
            <v>1</v>
          </cell>
          <cell r="J1459">
            <v>24</v>
          </cell>
        </row>
        <row r="1460">
          <cell r="A1460" t="str">
            <v>0009999981139-P05</v>
          </cell>
          <cell r="B1460" t="str">
            <v>05</v>
          </cell>
          <cell r="C1460" t="str">
            <v>8273</v>
          </cell>
          <cell r="D1460" t="str">
            <v>0009999981139</v>
          </cell>
          <cell r="E1460" t="str">
            <v>110928</v>
          </cell>
          <cell r="F1460" t="str">
            <v>81139A</v>
          </cell>
          <cell r="G1460" t="str">
            <v>B81139A</v>
          </cell>
          <cell r="H1460" t="str">
            <v>509839</v>
          </cell>
          <cell r="I1460">
            <v>1</v>
          </cell>
          <cell r="J1460">
            <v>24</v>
          </cell>
        </row>
        <row r="1461">
          <cell r="A1461" t="str">
            <v>0009999981139-P06</v>
          </cell>
          <cell r="B1461" t="str">
            <v>06</v>
          </cell>
          <cell r="C1461" t="str">
            <v>8273</v>
          </cell>
          <cell r="D1461" t="str">
            <v>0009999981139</v>
          </cell>
          <cell r="E1461" t="str">
            <v>110928</v>
          </cell>
          <cell r="F1461" t="str">
            <v>81139A</v>
          </cell>
          <cell r="G1461" t="str">
            <v>B81139A</v>
          </cell>
          <cell r="H1461" t="str">
            <v>509842</v>
          </cell>
          <cell r="I1461">
            <v>1</v>
          </cell>
          <cell r="J1461">
            <v>1</v>
          </cell>
        </row>
        <row r="1462">
          <cell r="A1462" t="str">
            <v>0009999981139-P07</v>
          </cell>
          <cell r="B1462" t="str">
            <v>07</v>
          </cell>
          <cell r="C1462" t="str">
            <v>8273</v>
          </cell>
          <cell r="D1462" t="str">
            <v>0009999981139</v>
          </cell>
          <cell r="E1462" t="str">
            <v>110928</v>
          </cell>
          <cell r="F1462" t="str">
            <v>81139A</v>
          </cell>
          <cell r="G1462" t="str">
            <v>B81139A</v>
          </cell>
          <cell r="H1462" t="str">
            <v>510759</v>
          </cell>
          <cell r="I1462">
            <v>1</v>
          </cell>
          <cell r="J1462">
            <v>3.0000000000000001E-3</v>
          </cell>
        </row>
        <row r="1463">
          <cell r="A1463" t="str">
            <v>0007084781139-P01</v>
          </cell>
          <cell r="B1463" t="str">
            <v>01</v>
          </cell>
          <cell r="C1463" t="str">
            <v>8273</v>
          </cell>
          <cell r="D1463" t="str">
            <v>0007084781139</v>
          </cell>
          <cell r="E1463" t="str">
            <v>110928</v>
          </cell>
          <cell r="F1463" t="str">
            <v>81139B</v>
          </cell>
          <cell r="G1463" t="str">
            <v>B81139B</v>
          </cell>
          <cell r="H1463" t="str">
            <v>300328</v>
          </cell>
          <cell r="I1463">
            <v>1</v>
          </cell>
          <cell r="J1463">
            <v>0.61560000000000004</v>
          </cell>
        </row>
        <row r="1464">
          <cell r="A1464" t="str">
            <v>0007084781139-P02</v>
          </cell>
          <cell r="B1464" t="str">
            <v>02</v>
          </cell>
          <cell r="C1464" t="str">
            <v>8273</v>
          </cell>
          <cell r="D1464" t="str">
            <v>0007084781139</v>
          </cell>
          <cell r="E1464" t="str">
            <v>110928</v>
          </cell>
          <cell r="F1464" t="str">
            <v>81139B</v>
          </cell>
          <cell r="G1464" t="str">
            <v>B81139B</v>
          </cell>
          <cell r="H1464" t="str">
            <v>500462</v>
          </cell>
          <cell r="I1464">
            <v>1</v>
          </cell>
          <cell r="J1464">
            <v>4.8000000000000001E-2</v>
          </cell>
        </row>
        <row r="1465">
          <cell r="A1465" t="str">
            <v>0007084781139-P03</v>
          </cell>
          <cell r="B1465" t="str">
            <v>03</v>
          </cell>
          <cell r="C1465" t="str">
            <v>8273</v>
          </cell>
          <cell r="D1465" t="str">
            <v>0007084781139</v>
          </cell>
          <cell r="E1465" t="str">
            <v>110928</v>
          </cell>
          <cell r="F1465" t="str">
            <v>81139B</v>
          </cell>
          <cell r="G1465" t="str">
            <v>B81139B</v>
          </cell>
          <cell r="H1465" t="str">
            <v>500619</v>
          </cell>
          <cell r="I1465">
            <v>1</v>
          </cell>
          <cell r="J1465">
            <v>6.0000000000000001E-3</v>
          </cell>
        </row>
        <row r="1466">
          <cell r="A1466" t="str">
            <v>0007084781139-P04</v>
          </cell>
          <cell r="B1466" t="str">
            <v>04</v>
          </cell>
          <cell r="C1466" t="str">
            <v>8273</v>
          </cell>
          <cell r="D1466" t="str">
            <v>0007084781139</v>
          </cell>
          <cell r="E1466" t="str">
            <v>110928</v>
          </cell>
          <cell r="F1466" t="str">
            <v>81139B</v>
          </cell>
          <cell r="G1466" t="str">
            <v>B81139B</v>
          </cell>
          <cell r="H1466" t="str">
            <v>505486</v>
          </cell>
          <cell r="I1466">
            <v>1</v>
          </cell>
          <cell r="J1466">
            <v>7.4999999999999997E-3</v>
          </cell>
        </row>
        <row r="1467">
          <cell r="A1467" t="str">
            <v>0007084781139-P05</v>
          </cell>
          <cell r="B1467" t="str">
            <v>05</v>
          </cell>
          <cell r="C1467" t="str">
            <v>8273</v>
          </cell>
          <cell r="D1467" t="str">
            <v>0007084781139</v>
          </cell>
          <cell r="E1467" t="str">
            <v>110928</v>
          </cell>
          <cell r="F1467" t="str">
            <v>81139B</v>
          </cell>
          <cell r="G1467" t="str">
            <v>B81139B</v>
          </cell>
          <cell r="H1467" t="str">
            <v>509835</v>
          </cell>
          <cell r="I1467">
            <v>1</v>
          </cell>
          <cell r="J1467">
            <v>24</v>
          </cell>
        </row>
        <row r="1468">
          <cell r="A1468" t="str">
            <v>0007084781139-P06</v>
          </cell>
          <cell r="B1468" t="str">
            <v>06</v>
          </cell>
          <cell r="C1468" t="str">
            <v>8273</v>
          </cell>
          <cell r="D1468" t="str">
            <v>0007084781139</v>
          </cell>
          <cell r="E1468" t="str">
            <v>110928</v>
          </cell>
          <cell r="F1468" t="str">
            <v>81139B</v>
          </cell>
          <cell r="G1468" t="str">
            <v>B81139B</v>
          </cell>
          <cell r="H1468" t="str">
            <v>509839</v>
          </cell>
          <cell r="I1468">
            <v>1</v>
          </cell>
          <cell r="J1468">
            <v>24</v>
          </cell>
        </row>
        <row r="1469">
          <cell r="A1469" t="str">
            <v>0007084781139-P07</v>
          </cell>
          <cell r="B1469" t="str">
            <v>07</v>
          </cell>
          <cell r="C1469" t="str">
            <v>8273</v>
          </cell>
          <cell r="D1469" t="str">
            <v>0007084781139</v>
          </cell>
          <cell r="E1469" t="str">
            <v>110928</v>
          </cell>
          <cell r="F1469" t="str">
            <v>81139B</v>
          </cell>
          <cell r="G1469" t="str">
            <v>B81139B</v>
          </cell>
          <cell r="H1469" t="str">
            <v>509842</v>
          </cell>
          <cell r="I1469">
            <v>1</v>
          </cell>
          <cell r="J1469">
            <v>1</v>
          </cell>
        </row>
        <row r="1470">
          <cell r="A1470" t="str">
            <v>0007084781139-P08</v>
          </cell>
          <cell r="B1470" t="str">
            <v>08</v>
          </cell>
          <cell r="C1470" t="str">
            <v>8273</v>
          </cell>
          <cell r="D1470" t="str">
            <v>0007084781139</v>
          </cell>
          <cell r="E1470" t="str">
            <v>110928</v>
          </cell>
          <cell r="F1470" t="str">
            <v>81139B</v>
          </cell>
          <cell r="G1470" t="str">
            <v>B81139B</v>
          </cell>
          <cell r="H1470" t="str">
            <v>509848</v>
          </cell>
          <cell r="I1470">
            <v>1</v>
          </cell>
          <cell r="J1470">
            <v>6</v>
          </cell>
        </row>
        <row r="1471">
          <cell r="A1471" t="str">
            <v>0007084781139-P09</v>
          </cell>
          <cell r="B1471" t="str">
            <v>09</v>
          </cell>
          <cell r="C1471" t="str">
            <v>8273</v>
          </cell>
          <cell r="D1471" t="str">
            <v>0007084781139</v>
          </cell>
          <cell r="E1471" t="str">
            <v>110928</v>
          </cell>
          <cell r="F1471" t="str">
            <v>81139B</v>
          </cell>
          <cell r="G1471" t="str">
            <v>B81139B</v>
          </cell>
          <cell r="H1471" t="str">
            <v>510759</v>
          </cell>
          <cell r="I1471">
            <v>1</v>
          </cell>
          <cell r="J1471">
            <v>7.4999999999999997E-3</v>
          </cell>
        </row>
        <row r="1472">
          <cell r="A1472" t="str">
            <v>0007084781802-P01</v>
          </cell>
          <cell r="B1472" t="str">
            <v>01</v>
          </cell>
          <cell r="C1472" t="str">
            <v>8273</v>
          </cell>
          <cell r="D1472" t="str">
            <v>0007084781802</v>
          </cell>
          <cell r="E1472" t="str">
            <v>110928</v>
          </cell>
          <cell r="F1472" t="str">
            <v>81802A</v>
          </cell>
          <cell r="G1472" t="str">
            <v>B81802A</v>
          </cell>
          <cell r="H1472" t="str">
            <v>300328</v>
          </cell>
          <cell r="I1472">
            <v>1</v>
          </cell>
          <cell r="J1472">
            <v>0.61560000000000004</v>
          </cell>
        </row>
        <row r="1473">
          <cell r="A1473" t="str">
            <v>0007084781802-P02</v>
          </cell>
          <cell r="B1473" t="str">
            <v>02</v>
          </cell>
          <cell r="C1473" t="str">
            <v>8273</v>
          </cell>
          <cell r="D1473" t="str">
            <v>0007084781802</v>
          </cell>
          <cell r="E1473" t="str">
            <v>110928</v>
          </cell>
          <cell r="F1473" t="str">
            <v>81802A</v>
          </cell>
          <cell r="G1473" t="str">
            <v>B81802A</v>
          </cell>
          <cell r="H1473" t="str">
            <v>500462</v>
          </cell>
          <cell r="I1473">
            <v>1</v>
          </cell>
          <cell r="J1473">
            <v>4.8000000000000001E-2</v>
          </cell>
        </row>
        <row r="1474">
          <cell r="A1474" t="str">
            <v>0007084781802-P03</v>
          </cell>
          <cell r="B1474" t="str">
            <v>03</v>
          </cell>
          <cell r="C1474" t="str">
            <v>8273</v>
          </cell>
          <cell r="D1474" t="str">
            <v>0007084781802</v>
          </cell>
          <cell r="E1474" t="str">
            <v>110928</v>
          </cell>
          <cell r="F1474" t="str">
            <v>81802A</v>
          </cell>
          <cell r="G1474" t="str">
            <v>B81802A</v>
          </cell>
          <cell r="H1474" t="str">
            <v>500619</v>
          </cell>
          <cell r="I1474">
            <v>1</v>
          </cell>
          <cell r="J1474">
            <v>2.2000000000000001E-3</v>
          </cell>
        </row>
        <row r="1475">
          <cell r="A1475" t="str">
            <v>0007084781802-P04</v>
          </cell>
          <cell r="B1475" t="str">
            <v>04</v>
          </cell>
          <cell r="C1475" t="str">
            <v>8273</v>
          </cell>
          <cell r="D1475" t="str">
            <v>0007084781802</v>
          </cell>
          <cell r="E1475" t="str">
            <v>110928</v>
          </cell>
          <cell r="F1475" t="str">
            <v>81802A</v>
          </cell>
          <cell r="G1475" t="str">
            <v>B81802A</v>
          </cell>
          <cell r="H1475" t="str">
            <v>505486</v>
          </cell>
          <cell r="I1475">
            <v>1</v>
          </cell>
          <cell r="J1475">
            <v>1.4999999999999999E-2</v>
          </cell>
        </row>
        <row r="1476">
          <cell r="A1476" t="str">
            <v>0007084781802-P05</v>
          </cell>
          <cell r="B1476" t="str">
            <v>05</v>
          </cell>
          <cell r="C1476" t="str">
            <v>8273</v>
          </cell>
          <cell r="D1476" t="str">
            <v>0007084781802</v>
          </cell>
          <cell r="E1476" t="str">
            <v>110928</v>
          </cell>
          <cell r="F1476" t="str">
            <v>81802A</v>
          </cell>
          <cell r="G1476" t="str">
            <v>B81802A</v>
          </cell>
          <cell r="H1476" t="str">
            <v>509835</v>
          </cell>
          <cell r="I1476">
            <v>1</v>
          </cell>
          <cell r="J1476">
            <v>24</v>
          </cell>
        </row>
        <row r="1477">
          <cell r="A1477" t="str">
            <v>0007084781802-P06</v>
          </cell>
          <cell r="B1477" t="str">
            <v>06</v>
          </cell>
          <cell r="C1477" t="str">
            <v>8273</v>
          </cell>
          <cell r="D1477" t="str">
            <v>0007084781802</v>
          </cell>
          <cell r="E1477" t="str">
            <v>110928</v>
          </cell>
          <cell r="F1477" t="str">
            <v>81802A</v>
          </cell>
          <cell r="G1477" t="str">
            <v>B81802A</v>
          </cell>
          <cell r="H1477" t="str">
            <v>509837</v>
          </cell>
          <cell r="I1477">
            <v>1</v>
          </cell>
          <cell r="J1477">
            <v>24</v>
          </cell>
        </row>
        <row r="1478">
          <cell r="A1478" t="str">
            <v>0007084781802-P07</v>
          </cell>
          <cell r="B1478" t="str">
            <v>07</v>
          </cell>
          <cell r="C1478" t="str">
            <v>8273</v>
          </cell>
          <cell r="D1478" t="str">
            <v>0007084781802</v>
          </cell>
          <cell r="E1478" t="str">
            <v>110928</v>
          </cell>
          <cell r="F1478" t="str">
            <v>81802A</v>
          </cell>
          <cell r="G1478" t="str">
            <v>B81802A</v>
          </cell>
          <cell r="H1478" t="str">
            <v>511523</v>
          </cell>
          <cell r="I1478">
            <v>1</v>
          </cell>
          <cell r="J1478">
            <v>1</v>
          </cell>
        </row>
        <row r="1479">
          <cell r="A1479" t="str">
            <v>0007084781802-P08</v>
          </cell>
          <cell r="B1479" t="str">
            <v>08</v>
          </cell>
          <cell r="C1479" t="str">
            <v>8273</v>
          </cell>
          <cell r="D1479" t="str">
            <v>0007084781802</v>
          </cell>
          <cell r="E1479" t="str">
            <v>110928</v>
          </cell>
          <cell r="F1479" t="str">
            <v>81802A</v>
          </cell>
          <cell r="G1479" t="str">
            <v>B81802A</v>
          </cell>
          <cell r="H1479" t="str">
            <v>511524</v>
          </cell>
          <cell r="I1479">
            <v>1</v>
          </cell>
          <cell r="J1479">
            <v>3</v>
          </cell>
        </row>
        <row r="1480">
          <cell r="A1480" t="str">
            <v>0007084781070-P01</v>
          </cell>
          <cell r="B1480" t="str">
            <v>01</v>
          </cell>
          <cell r="C1480" t="str">
            <v>8273</v>
          </cell>
          <cell r="D1480" t="str">
            <v>0007084781070</v>
          </cell>
          <cell r="E1480" t="str">
            <v>110929</v>
          </cell>
          <cell r="F1480" t="str">
            <v>81070A</v>
          </cell>
          <cell r="G1480" t="str">
            <v>B81070A</v>
          </cell>
          <cell r="H1480" t="str">
            <v>300328</v>
          </cell>
          <cell r="I1480">
            <v>1</v>
          </cell>
          <cell r="J1480">
            <v>0.61560000000000004</v>
          </cell>
        </row>
        <row r="1481">
          <cell r="A1481" t="str">
            <v>0007084781070-P02</v>
          </cell>
          <cell r="B1481" t="str">
            <v>02</v>
          </cell>
          <cell r="C1481" t="str">
            <v>8273</v>
          </cell>
          <cell r="D1481" t="str">
            <v>0007084781070</v>
          </cell>
          <cell r="E1481" t="str">
            <v>110929</v>
          </cell>
          <cell r="F1481" t="str">
            <v>81070A</v>
          </cell>
          <cell r="G1481" t="str">
            <v>B81070A</v>
          </cell>
          <cell r="H1481" t="str">
            <v>500462</v>
          </cell>
          <cell r="I1481">
            <v>1</v>
          </cell>
          <cell r="J1481">
            <v>6.3799999999999996E-2</v>
          </cell>
        </row>
        <row r="1482">
          <cell r="A1482" t="str">
            <v>0007084781070-P03</v>
          </cell>
          <cell r="B1482" t="str">
            <v>03</v>
          </cell>
          <cell r="C1482" t="str">
            <v>8273</v>
          </cell>
          <cell r="D1482" t="str">
            <v>0007084781070</v>
          </cell>
          <cell r="E1482" t="str">
            <v>110929</v>
          </cell>
          <cell r="F1482" t="str">
            <v>81070A</v>
          </cell>
          <cell r="G1482" t="str">
            <v>B81070A</v>
          </cell>
          <cell r="H1482" t="str">
            <v>500619</v>
          </cell>
          <cell r="I1482">
            <v>1</v>
          </cell>
          <cell r="J1482">
            <v>6.0000000000000001E-3</v>
          </cell>
        </row>
        <row r="1483">
          <cell r="A1483" t="str">
            <v>0007084781070-P04</v>
          </cell>
          <cell r="B1483" t="str">
            <v>04</v>
          </cell>
          <cell r="C1483" t="str">
            <v>8273</v>
          </cell>
          <cell r="D1483" t="str">
            <v>0007084781070</v>
          </cell>
          <cell r="E1483" t="str">
            <v>110929</v>
          </cell>
          <cell r="F1483" t="str">
            <v>81070A</v>
          </cell>
          <cell r="G1483" t="str">
            <v>B81070A</v>
          </cell>
          <cell r="H1483" t="str">
            <v>509836</v>
          </cell>
          <cell r="I1483">
            <v>1</v>
          </cell>
          <cell r="J1483">
            <v>24</v>
          </cell>
        </row>
        <row r="1484">
          <cell r="A1484" t="str">
            <v>0007084781070-P05</v>
          </cell>
          <cell r="B1484" t="str">
            <v>05</v>
          </cell>
          <cell r="C1484" t="str">
            <v>8273</v>
          </cell>
          <cell r="D1484" t="str">
            <v>0007084781070</v>
          </cell>
          <cell r="E1484" t="str">
            <v>110929</v>
          </cell>
          <cell r="F1484" t="str">
            <v>81070A</v>
          </cell>
          <cell r="G1484" t="str">
            <v>B81070A</v>
          </cell>
          <cell r="H1484" t="str">
            <v>509840</v>
          </cell>
          <cell r="I1484">
            <v>1</v>
          </cell>
          <cell r="J1484">
            <v>24</v>
          </cell>
        </row>
        <row r="1485">
          <cell r="A1485" t="str">
            <v>0007084781070-P06</v>
          </cell>
          <cell r="B1485" t="str">
            <v>06</v>
          </cell>
          <cell r="C1485" t="str">
            <v>8273</v>
          </cell>
          <cell r="D1485" t="str">
            <v>0007084781070</v>
          </cell>
          <cell r="E1485" t="str">
            <v>110929</v>
          </cell>
          <cell r="F1485" t="str">
            <v>81070A</v>
          </cell>
          <cell r="G1485" t="str">
            <v>B81070A</v>
          </cell>
          <cell r="H1485" t="str">
            <v>510512</v>
          </cell>
          <cell r="I1485">
            <v>1</v>
          </cell>
          <cell r="J1485">
            <v>1</v>
          </cell>
        </row>
        <row r="1486">
          <cell r="A1486" t="str">
            <v>0007084781070-P07</v>
          </cell>
          <cell r="B1486" t="str">
            <v>07</v>
          </cell>
          <cell r="C1486" t="str">
            <v>8273</v>
          </cell>
          <cell r="D1486" t="str">
            <v>0007084781070</v>
          </cell>
          <cell r="E1486" t="str">
            <v>110929</v>
          </cell>
          <cell r="F1486" t="str">
            <v>81070A</v>
          </cell>
          <cell r="G1486" t="str">
            <v>B81070A</v>
          </cell>
          <cell r="H1486" t="str">
            <v>510759</v>
          </cell>
          <cell r="I1486">
            <v>1</v>
          </cell>
          <cell r="J1486">
            <v>3.0000000000000001E-3</v>
          </cell>
        </row>
        <row r="1487">
          <cell r="A1487" t="str">
            <v>0009999981134-P01</v>
          </cell>
          <cell r="B1487" t="str">
            <v>01</v>
          </cell>
          <cell r="C1487" t="str">
            <v>8273</v>
          </cell>
          <cell r="D1487" t="str">
            <v>0009999981134</v>
          </cell>
          <cell r="E1487" t="str">
            <v>110929</v>
          </cell>
          <cell r="F1487" t="str">
            <v>81134A</v>
          </cell>
          <cell r="G1487" t="str">
            <v>B81134A</v>
          </cell>
          <cell r="H1487" t="str">
            <v>300328</v>
          </cell>
          <cell r="I1487">
            <v>1</v>
          </cell>
          <cell r="J1487">
            <v>0.61560000000000004</v>
          </cell>
        </row>
        <row r="1488">
          <cell r="A1488" t="str">
            <v>0009999981134-P02</v>
          </cell>
          <cell r="B1488" t="str">
            <v>02</v>
          </cell>
          <cell r="C1488" t="str">
            <v>8273</v>
          </cell>
          <cell r="D1488" t="str">
            <v>0009999981134</v>
          </cell>
          <cell r="E1488" t="str">
            <v>110929</v>
          </cell>
          <cell r="F1488" t="str">
            <v>81134A</v>
          </cell>
          <cell r="G1488" t="str">
            <v>B81134A</v>
          </cell>
          <cell r="H1488" t="str">
            <v>500619</v>
          </cell>
          <cell r="I1488">
            <v>1</v>
          </cell>
          <cell r="J1488">
            <v>6.0000000000000001E-3</v>
          </cell>
        </row>
        <row r="1489">
          <cell r="A1489" t="str">
            <v>0009999981134-P03</v>
          </cell>
          <cell r="B1489" t="str">
            <v>03</v>
          </cell>
          <cell r="C1489" t="str">
            <v>8273</v>
          </cell>
          <cell r="D1489" t="str">
            <v>0009999981134</v>
          </cell>
          <cell r="E1489" t="str">
            <v>110929</v>
          </cell>
          <cell r="F1489" t="str">
            <v>81134A</v>
          </cell>
          <cell r="G1489" t="str">
            <v>B81134A</v>
          </cell>
          <cell r="H1489" t="str">
            <v>500658</v>
          </cell>
          <cell r="I1489">
            <v>1</v>
          </cell>
          <cell r="J1489">
            <v>4</v>
          </cell>
        </row>
        <row r="1490">
          <cell r="A1490" t="str">
            <v>0009999981134-P04</v>
          </cell>
          <cell r="B1490" t="str">
            <v>04</v>
          </cell>
          <cell r="C1490" t="str">
            <v>8273</v>
          </cell>
          <cell r="D1490" t="str">
            <v>0009999981134</v>
          </cell>
          <cell r="E1490" t="str">
            <v>110929</v>
          </cell>
          <cell r="F1490" t="str">
            <v>81134A</v>
          </cell>
          <cell r="G1490" t="str">
            <v>B81134A</v>
          </cell>
          <cell r="H1490" t="str">
            <v>509836</v>
          </cell>
          <cell r="I1490">
            <v>1</v>
          </cell>
          <cell r="J1490">
            <v>24</v>
          </cell>
        </row>
        <row r="1491">
          <cell r="A1491" t="str">
            <v>0009999981134-P05</v>
          </cell>
          <cell r="B1491" t="str">
            <v>05</v>
          </cell>
          <cell r="C1491" t="str">
            <v>8273</v>
          </cell>
          <cell r="D1491" t="str">
            <v>0009999981134</v>
          </cell>
          <cell r="E1491" t="str">
            <v>110929</v>
          </cell>
          <cell r="F1491" t="str">
            <v>81134A</v>
          </cell>
          <cell r="G1491" t="str">
            <v>B81134A</v>
          </cell>
          <cell r="H1491" t="str">
            <v>509840</v>
          </cell>
          <cell r="I1491">
            <v>1</v>
          </cell>
          <cell r="J1491">
            <v>24</v>
          </cell>
        </row>
        <row r="1492">
          <cell r="A1492" t="str">
            <v>0009999981134-P06</v>
          </cell>
          <cell r="B1492" t="str">
            <v>06</v>
          </cell>
          <cell r="C1492" t="str">
            <v>8273</v>
          </cell>
          <cell r="D1492" t="str">
            <v>0009999981134</v>
          </cell>
          <cell r="E1492" t="str">
            <v>110929</v>
          </cell>
          <cell r="F1492" t="str">
            <v>81134A</v>
          </cell>
          <cell r="G1492" t="str">
            <v>B81134A</v>
          </cell>
          <cell r="H1492" t="str">
            <v>509843</v>
          </cell>
          <cell r="I1492">
            <v>1</v>
          </cell>
          <cell r="J1492">
            <v>1</v>
          </cell>
        </row>
        <row r="1493">
          <cell r="A1493" t="str">
            <v>0009999981134-P07</v>
          </cell>
          <cell r="B1493" t="str">
            <v>07</v>
          </cell>
          <cell r="C1493" t="str">
            <v>8273</v>
          </cell>
          <cell r="D1493" t="str">
            <v>0009999981134</v>
          </cell>
          <cell r="E1493" t="str">
            <v>110929</v>
          </cell>
          <cell r="F1493" t="str">
            <v>81134A</v>
          </cell>
          <cell r="G1493" t="str">
            <v>B81134A</v>
          </cell>
          <cell r="H1493" t="str">
            <v>510759</v>
          </cell>
          <cell r="I1493">
            <v>1</v>
          </cell>
          <cell r="J1493">
            <v>3.0000000000000001E-3</v>
          </cell>
        </row>
        <row r="1494">
          <cell r="A1494" t="str">
            <v>0007084781134-P01</v>
          </cell>
          <cell r="B1494" t="str">
            <v>01</v>
          </cell>
          <cell r="C1494" t="str">
            <v>8273</v>
          </cell>
          <cell r="D1494" t="str">
            <v>0007084781134</v>
          </cell>
          <cell r="E1494" t="str">
            <v>110929</v>
          </cell>
          <cell r="F1494" t="str">
            <v>81134B</v>
          </cell>
          <cell r="G1494" t="str">
            <v>B81134B</v>
          </cell>
          <cell r="H1494" t="str">
            <v>300328</v>
          </cell>
          <cell r="I1494">
            <v>1</v>
          </cell>
          <cell r="J1494">
            <v>0.61560000000000004</v>
          </cell>
        </row>
        <row r="1495">
          <cell r="A1495" t="str">
            <v>0007084781134-P02</v>
          </cell>
          <cell r="B1495" t="str">
            <v>02</v>
          </cell>
          <cell r="C1495" t="str">
            <v>8273</v>
          </cell>
          <cell r="D1495" t="str">
            <v>0007084781134</v>
          </cell>
          <cell r="E1495" t="str">
            <v>110929</v>
          </cell>
          <cell r="F1495" t="str">
            <v>81134B</v>
          </cell>
          <cell r="G1495" t="str">
            <v>B81134B</v>
          </cell>
          <cell r="H1495" t="str">
            <v>500462</v>
          </cell>
          <cell r="I1495">
            <v>1</v>
          </cell>
          <cell r="J1495">
            <v>4.8000000000000001E-2</v>
          </cell>
        </row>
        <row r="1496">
          <cell r="A1496" t="str">
            <v>0007084781134-P03</v>
          </cell>
          <cell r="B1496" t="str">
            <v>03</v>
          </cell>
          <cell r="C1496" t="str">
            <v>8273</v>
          </cell>
          <cell r="D1496" t="str">
            <v>0007084781134</v>
          </cell>
          <cell r="E1496" t="str">
            <v>110929</v>
          </cell>
          <cell r="F1496" t="str">
            <v>81134B</v>
          </cell>
          <cell r="G1496" t="str">
            <v>B81134B</v>
          </cell>
          <cell r="H1496" t="str">
            <v>500619</v>
          </cell>
          <cell r="I1496">
            <v>1</v>
          </cell>
          <cell r="J1496">
            <v>6.0000000000000001E-3</v>
          </cell>
        </row>
        <row r="1497">
          <cell r="A1497" t="str">
            <v>0007084781134-P04</v>
          </cell>
          <cell r="B1497" t="str">
            <v>04</v>
          </cell>
          <cell r="C1497" t="str">
            <v>8273</v>
          </cell>
          <cell r="D1497" t="str">
            <v>0007084781134</v>
          </cell>
          <cell r="E1497" t="str">
            <v>110929</v>
          </cell>
          <cell r="F1497" t="str">
            <v>81134B</v>
          </cell>
          <cell r="G1497" t="str">
            <v>B81134B</v>
          </cell>
          <cell r="H1497" t="str">
            <v>505486</v>
          </cell>
          <cell r="I1497">
            <v>1</v>
          </cell>
          <cell r="J1497">
            <v>7.4999999999999997E-3</v>
          </cell>
        </row>
        <row r="1498">
          <cell r="A1498" t="str">
            <v>0007084781134-P05</v>
          </cell>
          <cell r="B1498" t="str">
            <v>05</v>
          </cell>
          <cell r="C1498" t="str">
            <v>8273</v>
          </cell>
          <cell r="D1498" t="str">
            <v>0007084781134</v>
          </cell>
          <cell r="E1498" t="str">
            <v>110929</v>
          </cell>
          <cell r="F1498" t="str">
            <v>81134B</v>
          </cell>
          <cell r="G1498" t="str">
            <v>B81134B</v>
          </cell>
          <cell r="H1498" t="str">
            <v>509836</v>
          </cell>
          <cell r="I1498">
            <v>1</v>
          </cell>
          <cell r="J1498">
            <v>24</v>
          </cell>
        </row>
        <row r="1499">
          <cell r="A1499" t="str">
            <v>0007084781134-P06</v>
          </cell>
          <cell r="B1499" t="str">
            <v>06</v>
          </cell>
          <cell r="C1499" t="str">
            <v>8273</v>
          </cell>
          <cell r="D1499" t="str">
            <v>0007084781134</v>
          </cell>
          <cell r="E1499" t="str">
            <v>110929</v>
          </cell>
          <cell r="F1499" t="str">
            <v>81134B</v>
          </cell>
          <cell r="G1499" t="str">
            <v>B81134B</v>
          </cell>
          <cell r="H1499" t="str">
            <v>509840</v>
          </cell>
          <cell r="I1499">
            <v>1</v>
          </cell>
          <cell r="J1499">
            <v>24</v>
          </cell>
        </row>
        <row r="1500">
          <cell r="A1500" t="str">
            <v>0007084781134-P07</v>
          </cell>
          <cell r="B1500" t="str">
            <v>07</v>
          </cell>
          <cell r="C1500" t="str">
            <v>8273</v>
          </cell>
          <cell r="D1500" t="str">
            <v>0007084781134</v>
          </cell>
          <cell r="E1500" t="str">
            <v>110929</v>
          </cell>
          <cell r="F1500" t="str">
            <v>81134B</v>
          </cell>
          <cell r="G1500" t="str">
            <v>B81134B</v>
          </cell>
          <cell r="H1500" t="str">
            <v>509843</v>
          </cell>
          <cell r="I1500">
            <v>1</v>
          </cell>
          <cell r="J1500">
            <v>1</v>
          </cell>
        </row>
        <row r="1501">
          <cell r="A1501" t="str">
            <v>0007084781134-P08</v>
          </cell>
          <cell r="B1501" t="str">
            <v>08</v>
          </cell>
          <cell r="C1501" t="str">
            <v>8273</v>
          </cell>
          <cell r="D1501" t="str">
            <v>0007084781134</v>
          </cell>
          <cell r="E1501" t="str">
            <v>110929</v>
          </cell>
          <cell r="F1501" t="str">
            <v>81134B</v>
          </cell>
          <cell r="G1501" t="str">
            <v>B81134B</v>
          </cell>
          <cell r="H1501" t="str">
            <v>509849</v>
          </cell>
          <cell r="I1501">
            <v>1</v>
          </cell>
          <cell r="J1501">
            <v>6</v>
          </cell>
        </row>
        <row r="1502">
          <cell r="A1502" t="str">
            <v>0007084781134-P09</v>
          </cell>
          <cell r="B1502" t="str">
            <v>09</v>
          </cell>
          <cell r="C1502" t="str">
            <v>8273</v>
          </cell>
          <cell r="D1502" t="str">
            <v>0007084781134</v>
          </cell>
          <cell r="E1502" t="str">
            <v>110929</v>
          </cell>
          <cell r="F1502" t="str">
            <v>81134B</v>
          </cell>
          <cell r="G1502" t="str">
            <v>B81134B</v>
          </cell>
          <cell r="H1502" t="str">
            <v>510759</v>
          </cell>
          <cell r="I1502">
            <v>1</v>
          </cell>
          <cell r="J1502">
            <v>7.4999999999999997E-3</v>
          </cell>
        </row>
        <row r="1503">
          <cell r="A1503" t="str">
            <v>0007084781170-P01</v>
          </cell>
          <cell r="B1503" t="str">
            <v>01</v>
          </cell>
          <cell r="C1503" t="str">
            <v>8273</v>
          </cell>
          <cell r="D1503" t="str">
            <v>0007084781170</v>
          </cell>
          <cell r="E1503" t="str">
            <v>110929</v>
          </cell>
          <cell r="F1503" t="str">
            <v>81170A</v>
          </cell>
          <cell r="G1503" t="str">
            <v>B81170A</v>
          </cell>
          <cell r="H1503" t="str">
            <v>300328</v>
          </cell>
          <cell r="I1503">
            <v>1</v>
          </cell>
          <cell r="J1503">
            <v>0.61560000000000004</v>
          </cell>
        </row>
        <row r="1504">
          <cell r="A1504" t="str">
            <v>0007084781170-P02</v>
          </cell>
          <cell r="B1504" t="str">
            <v>02</v>
          </cell>
          <cell r="C1504" t="str">
            <v>8273</v>
          </cell>
          <cell r="D1504" t="str">
            <v>0007084781170</v>
          </cell>
          <cell r="E1504" t="str">
            <v>110929</v>
          </cell>
          <cell r="F1504" t="str">
            <v>81170A</v>
          </cell>
          <cell r="G1504" t="str">
            <v>B81170A</v>
          </cell>
          <cell r="H1504" t="str">
            <v>500462</v>
          </cell>
          <cell r="I1504">
            <v>1</v>
          </cell>
          <cell r="J1504">
            <v>6.3799999999999996E-2</v>
          </cell>
        </row>
        <row r="1505">
          <cell r="A1505" t="str">
            <v>0007084781170-P03</v>
          </cell>
          <cell r="B1505" t="str">
            <v>03</v>
          </cell>
          <cell r="C1505" t="str">
            <v>8273</v>
          </cell>
          <cell r="D1505" t="str">
            <v>0007084781170</v>
          </cell>
          <cell r="E1505" t="str">
            <v>110929</v>
          </cell>
          <cell r="F1505" t="str">
            <v>81170A</v>
          </cell>
          <cell r="G1505" t="str">
            <v>B81170A</v>
          </cell>
          <cell r="H1505" t="str">
            <v>500619</v>
          </cell>
          <cell r="I1505">
            <v>1</v>
          </cell>
          <cell r="J1505">
            <v>2.2000000000000001E-3</v>
          </cell>
        </row>
        <row r="1506">
          <cell r="A1506" t="str">
            <v>0007084781170-P04</v>
          </cell>
          <cell r="B1506" t="str">
            <v>04</v>
          </cell>
          <cell r="C1506" t="str">
            <v>8273</v>
          </cell>
          <cell r="D1506" t="str">
            <v>0007084781170</v>
          </cell>
          <cell r="E1506" t="str">
            <v>110929</v>
          </cell>
          <cell r="F1506" t="str">
            <v>81170A</v>
          </cell>
          <cell r="G1506" t="str">
            <v>B81170A</v>
          </cell>
          <cell r="H1506" t="str">
            <v>509836</v>
          </cell>
          <cell r="I1506">
            <v>1</v>
          </cell>
          <cell r="J1506">
            <v>24</v>
          </cell>
        </row>
        <row r="1507">
          <cell r="A1507" t="str">
            <v>0007084781170-P05</v>
          </cell>
          <cell r="B1507" t="str">
            <v>05</v>
          </cell>
          <cell r="C1507" t="str">
            <v>8273</v>
          </cell>
          <cell r="D1507" t="str">
            <v>0007084781170</v>
          </cell>
          <cell r="E1507" t="str">
            <v>110929</v>
          </cell>
          <cell r="F1507" t="str">
            <v>81170A</v>
          </cell>
          <cell r="G1507" t="str">
            <v>B81170A</v>
          </cell>
          <cell r="H1507" t="str">
            <v>509840</v>
          </cell>
          <cell r="I1507">
            <v>1</v>
          </cell>
          <cell r="J1507">
            <v>24</v>
          </cell>
        </row>
        <row r="1508">
          <cell r="A1508" t="str">
            <v>0007084781170-P06</v>
          </cell>
          <cell r="B1508" t="str">
            <v>06</v>
          </cell>
          <cell r="C1508" t="str">
            <v>8273</v>
          </cell>
          <cell r="D1508" t="str">
            <v>0007084781170</v>
          </cell>
          <cell r="E1508" t="str">
            <v>110929</v>
          </cell>
          <cell r="F1508" t="str">
            <v>81170A</v>
          </cell>
          <cell r="G1508" t="str">
            <v>B81170A</v>
          </cell>
          <cell r="H1508" t="str">
            <v>510512</v>
          </cell>
          <cell r="I1508">
            <v>1</v>
          </cell>
          <cell r="J1508">
            <v>1</v>
          </cell>
        </row>
        <row r="1509">
          <cell r="A1509" t="str">
            <v>0007084781170-P07</v>
          </cell>
          <cell r="B1509" t="str">
            <v>07</v>
          </cell>
          <cell r="C1509" t="str">
            <v>8273</v>
          </cell>
          <cell r="D1509" t="str">
            <v>0007084781170</v>
          </cell>
          <cell r="E1509" t="str">
            <v>110929</v>
          </cell>
          <cell r="F1509" t="str">
            <v>81170A</v>
          </cell>
          <cell r="G1509" t="str">
            <v>B81170A</v>
          </cell>
          <cell r="H1509" t="str">
            <v>510759</v>
          </cell>
          <cell r="I1509">
            <v>1</v>
          </cell>
          <cell r="J1509">
            <v>3.0000000000000001E-3</v>
          </cell>
        </row>
        <row r="1510">
          <cell r="A1510" t="str">
            <v>0007874243040-P01</v>
          </cell>
          <cell r="B1510" t="str">
            <v>01</v>
          </cell>
          <cell r="C1510" t="str">
            <v>8273</v>
          </cell>
          <cell r="D1510" t="str">
            <v>0007874243040</v>
          </cell>
          <cell r="E1510" t="str">
            <v>110949</v>
          </cell>
          <cell r="F1510" t="str">
            <v>43040A</v>
          </cell>
          <cell r="G1510" t="str">
            <v>B43040A</v>
          </cell>
          <cell r="H1510" t="str">
            <v>504132</v>
          </cell>
          <cell r="I1510">
            <v>1</v>
          </cell>
          <cell r="J1510">
            <v>0</v>
          </cell>
        </row>
        <row r="1511">
          <cell r="A1511" t="str">
            <v>0007874243448-P01</v>
          </cell>
          <cell r="B1511" t="str">
            <v>01</v>
          </cell>
          <cell r="C1511" t="str">
            <v>8273</v>
          </cell>
          <cell r="D1511" t="str">
            <v>0007874243448</v>
          </cell>
          <cell r="E1511" t="str">
            <v>110986</v>
          </cell>
          <cell r="F1511" t="str">
            <v>43448A</v>
          </cell>
          <cell r="G1511" t="str">
            <v>B43448A</v>
          </cell>
          <cell r="H1511" t="str">
            <v>504132</v>
          </cell>
          <cell r="I1511">
            <v>1</v>
          </cell>
          <cell r="J1511">
            <v>0</v>
          </cell>
        </row>
        <row r="1512">
          <cell r="A1512" t="str">
            <v>0007874222897-P01</v>
          </cell>
          <cell r="B1512" t="str">
            <v>01</v>
          </cell>
          <cell r="C1512" t="str">
            <v>8273</v>
          </cell>
          <cell r="D1512" t="str">
            <v>0007874222897</v>
          </cell>
          <cell r="E1512" t="str">
            <v>110991</v>
          </cell>
          <cell r="F1512" t="str">
            <v>22897A</v>
          </cell>
          <cell r="G1512" t="str">
            <v>B22897A</v>
          </cell>
          <cell r="H1512" t="str">
            <v>504132</v>
          </cell>
          <cell r="I1512">
            <v>1</v>
          </cell>
          <cell r="J1512">
            <v>0</v>
          </cell>
        </row>
        <row r="1513">
          <cell r="A1513" t="str">
            <v>0002113024807-P01</v>
          </cell>
          <cell r="B1513" t="str">
            <v>01</v>
          </cell>
          <cell r="C1513" t="str">
            <v>8273</v>
          </cell>
          <cell r="D1513" t="str">
            <v>0002113024807</v>
          </cell>
          <cell r="E1513" t="str">
            <v>110992</v>
          </cell>
          <cell r="F1513" t="str">
            <v>24807A</v>
          </cell>
          <cell r="G1513" t="str">
            <v>B24807A</v>
          </cell>
          <cell r="H1513" t="str">
            <v>300328</v>
          </cell>
          <cell r="I1513">
            <v>1</v>
          </cell>
          <cell r="J1513">
            <v>0.5827</v>
          </cell>
        </row>
        <row r="1514">
          <cell r="A1514" t="str">
            <v>0002113024807-P02</v>
          </cell>
          <cell r="B1514" t="str">
            <v>02</v>
          </cell>
          <cell r="C1514" t="str">
            <v>8273</v>
          </cell>
          <cell r="D1514" t="str">
            <v>0002113024807</v>
          </cell>
          <cell r="E1514" t="str">
            <v>110992</v>
          </cell>
          <cell r="F1514" t="str">
            <v>24807A</v>
          </cell>
          <cell r="G1514" t="str">
            <v>B24807A</v>
          </cell>
          <cell r="H1514" t="str">
            <v>500575</v>
          </cell>
          <cell r="I1514">
            <v>1</v>
          </cell>
          <cell r="J1514">
            <v>15</v>
          </cell>
        </row>
        <row r="1515">
          <cell r="A1515" t="str">
            <v>0002113024807-P03</v>
          </cell>
          <cell r="B1515" t="str">
            <v>03</v>
          </cell>
          <cell r="C1515" t="str">
            <v>8273</v>
          </cell>
          <cell r="D1515" t="str">
            <v>0002113024807</v>
          </cell>
          <cell r="E1515" t="str">
            <v>110992</v>
          </cell>
          <cell r="F1515" t="str">
            <v>24807A</v>
          </cell>
          <cell r="G1515" t="str">
            <v>B24807A</v>
          </cell>
          <cell r="H1515" t="str">
            <v>500619</v>
          </cell>
          <cell r="I1515">
            <v>1</v>
          </cell>
          <cell r="J1515">
            <v>9.4999999999999998E-3</v>
          </cell>
        </row>
        <row r="1516">
          <cell r="A1516" t="str">
            <v>0002113024807-P04</v>
          </cell>
          <cell r="B1516" t="str">
            <v>04</v>
          </cell>
          <cell r="C1516" t="str">
            <v>8273</v>
          </cell>
          <cell r="D1516" t="str">
            <v>0002113024807</v>
          </cell>
          <cell r="E1516" t="str">
            <v>110992</v>
          </cell>
          <cell r="F1516" t="str">
            <v>24807A</v>
          </cell>
          <cell r="G1516" t="str">
            <v>B24807A</v>
          </cell>
          <cell r="H1516" t="str">
            <v>500671</v>
          </cell>
          <cell r="I1516">
            <v>1</v>
          </cell>
          <cell r="J1516">
            <v>15</v>
          </cell>
        </row>
        <row r="1517">
          <cell r="A1517" t="str">
            <v>0002113024807-P05</v>
          </cell>
          <cell r="B1517" t="str">
            <v>05</v>
          </cell>
          <cell r="C1517" t="str">
            <v>8273</v>
          </cell>
          <cell r="D1517" t="str">
            <v>0002113024807</v>
          </cell>
          <cell r="E1517" t="str">
            <v>110992</v>
          </cell>
          <cell r="F1517" t="str">
            <v>24807A</v>
          </cell>
          <cell r="G1517" t="str">
            <v>B24807A</v>
          </cell>
          <cell r="H1517" t="str">
            <v>501185</v>
          </cell>
          <cell r="I1517">
            <v>1</v>
          </cell>
          <cell r="J1517">
            <v>15</v>
          </cell>
        </row>
        <row r="1518">
          <cell r="A1518" t="str">
            <v>0002113024807-P06</v>
          </cell>
          <cell r="B1518" t="str">
            <v>06</v>
          </cell>
          <cell r="C1518" t="str">
            <v>8273</v>
          </cell>
          <cell r="D1518" t="str">
            <v>0002113024807</v>
          </cell>
          <cell r="E1518" t="str">
            <v>110992</v>
          </cell>
          <cell r="F1518" t="str">
            <v>24807A</v>
          </cell>
          <cell r="G1518" t="str">
            <v>B24807A</v>
          </cell>
          <cell r="H1518" t="str">
            <v>503686</v>
          </cell>
          <cell r="I1518">
            <v>1</v>
          </cell>
          <cell r="J1518">
            <v>1.1999999999999999E-3</v>
          </cell>
        </row>
        <row r="1519">
          <cell r="A1519" t="str">
            <v>0002113024807-P07</v>
          </cell>
          <cell r="B1519" t="str">
            <v>07</v>
          </cell>
          <cell r="C1519" t="str">
            <v>8273</v>
          </cell>
          <cell r="D1519" t="str">
            <v>0002113024807</v>
          </cell>
          <cell r="E1519" t="str">
            <v>110992</v>
          </cell>
          <cell r="F1519" t="str">
            <v>24807A</v>
          </cell>
          <cell r="G1519" t="str">
            <v>B24807A</v>
          </cell>
          <cell r="H1519" t="str">
            <v>507543</v>
          </cell>
          <cell r="I1519">
            <v>1</v>
          </cell>
          <cell r="J1519">
            <v>15</v>
          </cell>
        </row>
        <row r="1520">
          <cell r="A1520" t="str">
            <v>0002113024807-P08</v>
          </cell>
          <cell r="B1520" t="str">
            <v>08</v>
          </cell>
          <cell r="C1520" t="str">
            <v>8273</v>
          </cell>
          <cell r="D1520" t="str">
            <v>0002113024807</v>
          </cell>
          <cell r="E1520" t="str">
            <v>110992</v>
          </cell>
          <cell r="F1520" t="str">
            <v>24807A</v>
          </cell>
          <cell r="G1520" t="str">
            <v>B24807A</v>
          </cell>
          <cell r="H1520" t="str">
            <v>509812</v>
          </cell>
          <cell r="I1520">
            <v>1</v>
          </cell>
          <cell r="J1520">
            <v>15</v>
          </cell>
        </row>
        <row r="1521">
          <cell r="A1521" t="str">
            <v>0007084787648-P01</v>
          </cell>
          <cell r="B1521" t="str">
            <v>01</v>
          </cell>
          <cell r="C1521" t="str">
            <v>8273</v>
          </cell>
          <cell r="D1521" t="str">
            <v>0007084787648</v>
          </cell>
          <cell r="E1521" t="str">
            <v>111125</v>
          </cell>
          <cell r="F1521" t="str">
            <v>87648A</v>
          </cell>
          <cell r="G1521" t="str">
            <v>B87648A</v>
          </cell>
          <cell r="H1521" t="str">
            <v>300328</v>
          </cell>
          <cell r="I1521">
            <v>1</v>
          </cell>
          <cell r="J1521">
            <v>0.41039999999999999</v>
          </cell>
        </row>
        <row r="1522">
          <cell r="A1522" t="str">
            <v>0007084787648-P02</v>
          </cell>
          <cell r="B1522" t="str">
            <v>02</v>
          </cell>
          <cell r="C1522" t="str">
            <v>8273</v>
          </cell>
          <cell r="D1522" t="str">
            <v>0007084787648</v>
          </cell>
          <cell r="E1522" t="str">
            <v>111125</v>
          </cell>
          <cell r="F1522" t="str">
            <v>87648A</v>
          </cell>
          <cell r="G1522" t="str">
            <v>B87648A</v>
          </cell>
          <cell r="H1522" t="str">
            <v>500619</v>
          </cell>
          <cell r="I1522">
            <v>1</v>
          </cell>
          <cell r="J1522">
            <v>4.3E-3</v>
          </cell>
        </row>
        <row r="1523">
          <cell r="A1523" t="str">
            <v>0007084787648-P03</v>
          </cell>
          <cell r="B1523" t="str">
            <v>03</v>
          </cell>
          <cell r="C1523" t="str">
            <v>8273</v>
          </cell>
          <cell r="D1523" t="str">
            <v>0007084787648</v>
          </cell>
          <cell r="E1523" t="str">
            <v>111125</v>
          </cell>
          <cell r="F1523" t="str">
            <v>87648A</v>
          </cell>
          <cell r="G1523" t="str">
            <v>B87648A</v>
          </cell>
          <cell r="H1523" t="str">
            <v>500658</v>
          </cell>
          <cell r="I1523">
            <v>1</v>
          </cell>
          <cell r="J1523">
            <v>4</v>
          </cell>
        </row>
        <row r="1524">
          <cell r="A1524" t="str">
            <v>0007084787648-P04</v>
          </cell>
          <cell r="B1524" t="str">
            <v>04</v>
          </cell>
          <cell r="C1524" t="str">
            <v>8273</v>
          </cell>
          <cell r="D1524" t="str">
            <v>0007084787648</v>
          </cell>
          <cell r="E1524" t="str">
            <v>111125</v>
          </cell>
          <cell r="F1524" t="str">
            <v>87648A</v>
          </cell>
          <cell r="G1524" t="str">
            <v>B87648A</v>
          </cell>
          <cell r="H1524" t="str">
            <v>500665</v>
          </cell>
          <cell r="I1524">
            <v>1</v>
          </cell>
          <cell r="J1524">
            <v>1</v>
          </cell>
        </row>
        <row r="1525">
          <cell r="A1525" t="str">
            <v>0007084787648-P05</v>
          </cell>
          <cell r="B1525" t="str">
            <v>05</v>
          </cell>
          <cell r="C1525" t="str">
            <v>8273</v>
          </cell>
          <cell r="D1525" t="str">
            <v>0007084787648</v>
          </cell>
          <cell r="E1525" t="str">
            <v>111125</v>
          </cell>
          <cell r="F1525" t="str">
            <v>87648A</v>
          </cell>
          <cell r="G1525" t="str">
            <v>B87648A</v>
          </cell>
          <cell r="H1525" t="str">
            <v>508762</v>
          </cell>
          <cell r="I1525">
            <v>1</v>
          </cell>
          <cell r="J1525">
            <v>24</v>
          </cell>
        </row>
        <row r="1526">
          <cell r="A1526" t="str">
            <v>0007084787648-P06</v>
          </cell>
          <cell r="B1526" t="str">
            <v>06</v>
          </cell>
          <cell r="C1526" t="str">
            <v>8273</v>
          </cell>
          <cell r="D1526" t="str">
            <v>0007084787648</v>
          </cell>
          <cell r="E1526" t="str">
            <v>111125</v>
          </cell>
          <cell r="F1526" t="str">
            <v>87648A</v>
          </cell>
          <cell r="G1526" t="str">
            <v>B87648A</v>
          </cell>
          <cell r="H1526" t="str">
            <v>510759</v>
          </cell>
          <cell r="I1526">
            <v>1</v>
          </cell>
          <cell r="J1526">
            <v>2E-3</v>
          </cell>
        </row>
        <row r="1527">
          <cell r="A1527" t="str">
            <v>0007084787648-P07</v>
          </cell>
          <cell r="B1527" t="str">
            <v>07</v>
          </cell>
          <cell r="C1527" t="str">
            <v>8273</v>
          </cell>
          <cell r="D1527" t="str">
            <v>0007084787648</v>
          </cell>
          <cell r="E1527" t="str">
            <v>111125</v>
          </cell>
          <cell r="F1527" t="str">
            <v>87648A</v>
          </cell>
          <cell r="G1527" t="str">
            <v>B87648A</v>
          </cell>
          <cell r="H1527" t="str">
            <v>511428</v>
          </cell>
          <cell r="I1527">
            <v>1</v>
          </cell>
          <cell r="J1527">
            <v>24</v>
          </cell>
        </row>
        <row r="1528">
          <cell r="A1528" t="str">
            <v>0009999987648-P01</v>
          </cell>
          <cell r="B1528" t="str">
            <v>01</v>
          </cell>
          <cell r="C1528" t="str">
            <v>8273</v>
          </cell>
          <cell r="D1528" t="str">
            <v>0009999987648</v>
          </cell>
          <cell r="E1528" t="str">
            <v>111125</v>
          </cell>
          <cell r="F1528" t="str">
            <v>87648B</v>
          </cell>
          <cell r="G1528" t="str">
            <v>B87648B</v>
          </cell>
          <cell r="H1528" t="str">
            <v>300328</v>
          </cell>
          <cell r="I1528">
            <v>1</v>
          </cell>
          <cell r="J1528">
            <v>0.41039999999999999</v>
          </cell>
        </row>
        <row r="1529">
          <cell r="A1529" t="str">
            <v>0009999987648-P02</v>
          </cell>
          <cell r="B1529" t="str">
            <v>02</v>
          </cell>
          <cell r="C1529" t="str">
            <v>8273</v>
          </cell>
          <cell r="D1529" t="str">
            <v>0009999987648</v>
          </cell>
          <cell r="E1529" t="str">
            <v>111125</v>
          </cell>
          <cell r="F1529" t="str">
            <v>87648B</v>
          </cell>
          <cell r="G1529" t="str">
            <v>B87648B</v>
          </cell>
          <cell r="H1529" t="str">
            <v>500462</v>
          </cell>
          <cell r="I1529">
            <v>1</v>
          </cell>
          <cell r="J1529">
            <v>4.8000000000000001E-2</v>
          </cell>
        </row>
        <row r="1530">
          <cell r="A1530" t="str">
            <v>0009999987648-P03</v>
          </cell>
          <cell r="B1530" t="str">
            <v>03</v>
          </cell>
          <cell r="C1530" t="str">
            <v>8273</v>
          </cell>
          <cell r="D1530" t="str">
            <v>0009999987648</v>
          </cell>
          <cell r="E1530" t="str">
            <v>111125</v>
          </cell>
          <cell r="F1530" t="str">
            <v>87648B</v>
          </cell>
          <cell r="G1530" t="str">
            <v>B87648B</v>
          </cell>
          <cell r="H1530" t="str">
            <v>500619</v>
          </cell>
          <cell r="I1530">
            <v>1</v>
          </cell>
          <cell r="J1530">
            <v>4.3E-3</v>
          </cell>
        </row>
        <row r="1531">
          <cell r="A1531" t="str">
            <v>0009999987648-P04</v>
          </cell>
          <cell r="B1531" t="str">
            <v>04</v>
          </cell>
          <cell r="C1531" t="str">
            <v>8273</v>
          </cell>
          <cell r="D1531" t="str">
            <v>0009999987648</v>
          </cell>
          <cell r="E1531" t="str">
            <v>111125</v>
          </cell>
          <cell r="F1531" t="str">
            <v>87648B</v>
          </cell>
          <cell r="G1531" t="str">
            <v>B87648B</v>
          </cell>
          <cell r="H1531" t="str">
            <v>500658</v>
          </cell>
          <cell r="I1531">
            <v>1</v>
          </cell>
          <cell r="J1531">
            <v>4</v>
          </cell>
        </row>
        <row r="1532">
          <cell r="A1532" t="str">
            <v>0009999987648-P05</v>
          </cell>
          <cell r="B1532" t="str">
            <v>05</v>
          </cell>
          <cell r="C1532" t="str">
            <v>8273</v>
          </cell>
          <cell r="D1532" t="str">
            <v>0009999987648</v>
          </cell>
          <cell r="E1532" t="str">
            <v>111125</v>
          </cell>
          <cell r="F1532" t="str">
            <v>87648B</v>
          </cell>
          <cell r="G1532" t="str">
            <v>B87648B</v>
          </cell>
          <cell r="H1532" t="str">
            <v>500665</v>
          </cell>
          <cell r="I1532">
            <v>1</v>
          </cell>
          <cell r="J1532">
            <v>1</v>
          </cell>
        </row>
        <row r="1533">
          <cell r="A1533" t="str">
            <v>0009999987648-P06</v>
          </cell>
          <cell r="B1533" t="str">
            <v>06</v>
          </cell>
          <cell r="C1533" t="str">
            <v>8273</v>
          </cell>
          <cell r="D1533" t="str">
            <v>0009999987648</v>
          </cell>
          <cell r="E1533" t="str">
            <v>111125</v>
          </cell>
          <cell r="F1533" t="str">
            <v>87648B</v>
          </cell>
          <cell r="G1533" t="str">
            <v>B87648B</v>
          </cell>
          <cell r="H1533" t="str">
            <v>508762</v>
          </cell>
          <cell r="I1533">
            <v>1</v>
          </cell>
          <cell r="J1533">
            <v>24</v>
          </cell>
        </row>
        <row r="1534">
          <cell r="A1534" t="str">
            <v>0009999987648-P07</v>
          </cell>
          <cell r="B1534" t="str">
            <v>07</v>
          </cell>
          <cell r="C1534" t="str">
            <v>8273</v>
          </cell>
          <cell r="D1534" t="str">
            <v>0009999987648</v>
          </cell>
          <cell r="E1534" t="str">
            <v>111125</v>
          </cell>
          <cell r="F1534" t="str">
            <v>87648B</v>
          </cell>
          <cell r="G1534" t="str">
            <v>B87648B</v>
          </cell>
          <cell r="H1534" t="str">
            <v>510759</v>
          </cell>
          <cell r="I1534">
            <v>1</v>
          </cell>
          <cell r="J1534">
            <v>2E-3</v>
          </cell>
        </row>
        <row r="1535">
          <cell r="A1535" t="str">
            <v>0009999987648-P08</v>
          </cell>
          <cell r="B1535" t="str">
            <v>08</v>
          </cell>
          <cell r="C1535" t="str">
            <v>8273</v>
          </cell>
          <cell r="D1535" t="str">
            <v>0009999987648</v>
          </cell>
          <cell r="E1535" t="str">
            <v>111125</v>
          </cell>
          <cell r="F1535" t="str">
            <v>87648B</v>
          </cell>
          <cell r="G1535" t="str">
            <v>B87648B</v>
          </cell>
          <cell r="H1535" t="str">
            <v>511428</v>
          </cell>
          <cell r="I1535">
            <v>1</v>
          </cell>
          <cell r="J1535">
            <v>24</v>
          </cell>
        </row>
        <row r="1536">
          <cell r="A1536" t="str">
            <v>0007084787643-P01</v>
          </cell>
          <cell r="B1536" t="str">
            <v>01</v>
          </cell>
          <cell r="C1536" t="str">
            <v>8273</v>
          </cell>
          <cell r="D1536" t="str">
            <v>0007084787643</v>
          </cell>
          <cell r="E1536" t="str">
            <v>111126</v>
          </cell>
          <cell r="F1536" t="str">
            <v>87643A</v>
          </cell>
          <cell r="G1536" t="str">
            <v>B87643A</v>
          </cell>
          <cell r="H1536" t="str">
            <v>300328</v>
          </cell>
          <cell r="I1536">
            <v>1</v>
          </cell>
          <cell r="J1536">
            <v>0.41039999999999999</v>
          </cell>
        </row>
        <row r="1537">
          <cell r="A1537" t="str">
            <v>0007084787643-P02</v>
          </cell>
          <cell r="B1537" t="str">
            <v>02</v>
          </cell>
          <cell r="C1537" t="str">
            <v>8273</v>
          </cell>
          <cell r="D1537" t="str">
            <v>0007084787643</v>
          </cell>
          <cell r="E1537" t="str">
            <v>111126</v>
          </cell>
          <cell r="F1537" t="str">
            <v>87643A</v>
          </cell>
          <cell r="G1537" t="str">
            <v>B87643A</v>
          </cell>
          <cell r="H1537" t="str">
            <v>500619</v>
          </cell>
          <cell r="I1537">
            <v>1</v>
          </cell>
          <cell r="J1537">
            <v>4.3E-3</v>
          </cell>
        </row>
        <row r="1538">
          <cell r="A1538" t="str">
            <v>0007084787643-P03</v>
          </cell>
          <cell r="B1538" t="str">
            <v>03</v>
          </cell>
          <cell r="C1538" t="str">
            <v>8273</v>
          </cell>
          <cell r="D1538" t="str">
            <v>0007084787643</v>
          </cell>
          <cell r="E1538" t="str">
            <v>111126</v>
          </cell>
          <cell r="F1538" t="str">
            <v>87643A</v>
          </cell>
          <cell r="G1538" t="str">
            <v>B87643A</v>
          </cell>
          <cell r="H1538" t="str">
            <v>500658</v>
          </cell>
          <cell r="I1538">
            <v>1</v>
          </cell>
          <cell r="J1538">
            <v>4</v>
          </cell>
        </row>
        <row r="1539">
          <cell r="A1539" t="str">
            <v>0007084787643-P04</v>
          </cell>
          <cell r="B1539" t="str">
            <v>04</v>
          </cell>
          <cell r="C1539" t="str">
            <v>8273</v>
          </cell>
          <cell r="D1539" t="str">
            <v>0007084787643</v>
          </cell>
          <cell r="E1539" t="str">
            <v>111126</v>
          </cell>
          <cell r="F1539" t="str">
            <v>87643A</v>
          </cell>
          <cell r="G1539" t="str">
            <v>B87643A</v>
          </cell>
          <cell r="H1539" t="str">
            <v>500665</v>
          </cell>
          <cell r="I1539">
            <v>1</v>
          </cell>
          <cell r="J1539">
            <v>1</v>
          </cell>
        </row>
        <row r="1540">
          <cell r="A1540" t="str">
            <v>0007084787643-P05</v>
          </cell>
          <cell r="B1540" t="str">
            <v>05</v>
          </cell>
          <cell r="C1540" t="str">
            <v>8273</v>
          </cell>
          <cell r="D1540" t="str">
            <v>0007084787643</v>
          </cell>
          <cell r="E1540" t="str">
            <v>111126</v>
          </cell>
          <cell r="F1540" t="str">
            <v>87643A</v>
          </cell>
          <cell r="G1540" t="str">
            <v>B87643A</v>
          </cell>
          <cell r="H1540" t="str">
            <v>508762</v>
          </cell>
          <cell r="I1540">
            <v>1</v>
          </cell>
          <cell r="J1540">
            <v>24</v>
          </cell>
        </row>
        <row r="1541">
          <cell r="A1541" t="str">
            <v>0007084787643-P06</v>
          </cell>
          <cell r="B1541" t="str">
            <v>06</v>
          </cell>
          <cell r="C1541" t="str">
            <v>8273</v>
          </cell>
          <cell r="D1541" t="str">
            <v>0007084787643</v>
          </cell>
          <cell r="E1541" t="str">
            <v>111126</v>
          </cell>
          <cell r="F1541" t="str">
            <v>87643A</v>
          </cell>
          <cell r="G1541" t="str">
            <v>B87643A</v>
          </cell>
          <cell r="H1541" t="str">
            <v>510759</v>
          </cell>
          <cell r="I1541">
            <v>1</v>
          </cell>
          <cell r="J1541">
            <v>2.5000000000000001E-3</v>
          </cell>
        </row>
        <row r="1542">
          <cell r="A1542" t="str">
            <v>0007084787643-P07</v>
          </cell>
          <cell r="B1542" t="str">
            <v>07</v>
          </cell>
          <cell r="C1542" t="str">
            <v>8273</v>
          </cell>
          <cell r="D1542" t="str">
            <v>0007084787643</v>
          </cell>
          <cell r="E1542" t="str">
            <v>111126</v>
          </cell>
          <cell r="F1542" t="str">
            <v>87643A</v>
          </cell>
          <cell r="G1542" t="str">
            <v>B87643A</v>
          </cell>
          <cell r="H1542" t="str">
            <v>511426</v>
          </cell>
          <cell r="I1542">
            <v>1</v>
          </cell>
          <cell r="J1542">
            <v>24</v>
          </cell>
        </row>
        <row r="1543">
          <cell r="A1543" t="str">
            <v>0009999987643-P01</v>
          </cell>
          <cell r="B1543" t="str">
            <v>01</v>
          </cell>
          <cell r="C1543" t="str">
            <v>8273</v>
          </cell>
          <cell r="D1543" t="str">
            <v>0009999987643</v>
          </cell>
          <cell r="E1543" t="str">
            <v>111126</v>
          </cell>
          <cell r="F1543" t="str">
            <v>87643B</v>
          </cell>
          <cell r="G1543" t="str">
            <v>B87643B</v>
          </cell>
          <cell r="H1543" t="str">
            <v>300328</v>
          </cell>
          <cell r="I1543">
            <v>1</v>
          </cell>
          <cell r="J1543">
            <v>0.41039999999999999</v>
          </cell>
        </row>
        <row r="1544">
          <cell r="A1544" t="str">
            <v>0009999987643-P02</v>
          </cell>
          <cell r="B1544" t="str">
            <v>02</v>
          </cell>
          <cell r="C1544" t="str">
            <v>8273</v>
          </cell>
          <cell r="D1544" t="str">
            <v>0009999987643</v>
          </cell>
          <cell r="E1544" t="str">
            <v>111126</v>
          </cell>
          <cell r="F1544" t="str">
            <v>87643B</v>
          </cell>
          <cell r="G1544" t="str">
            <v>B87643B</v>
          </cell>
          <cell r="H1544" t="str">
            <v>500462</v>
          </cell>
          <cell r="I1544">
            <v>1</v>
          </cell>
          <cell r="J1544">
            <v>4.8000000000000001E-2</v>
          </cell>
        </row>
        <row r="1545">
          <cell r="A1545" t="str">
            <v>0009999987643-P03</v>
          </cell>
          <cell r="B1545" t="str">
            <v>03</v>
          </cell>
          <cell r="C1545" t="str">
            <v>8273</v>
          </cell>
          <cell r="D1545" t="str">
            <v>0009999987643</v>
          </cell>
          <cell r="E1545" t="str">
            <v>111126</v>
          </cell>
          <cell r="F1545" t="str">
            <v>87643B</v>
          </cell>
          <cell r="G1545" t="str">
            <v>B87643B</v>
          </cell>
          <cell r="H1545" t="str">
            <v>500619</v>
          </cell>
          <cell r="I1545">
            <v>1</v>
          </cell>
          <cell r="J1545">
            <v>4.3E-3</v>
          </cell>
        </row>
        <row r="1546">
          <cell r="A1546" t="str">
            <v>0009999987643-P04</v>
          </cell>
          <cell r="B1546" t="str">
            <v>04</v>
          </cell>
          <cell r="C1546" t="str">
            <v>8273</v>
          </cell>
          <cell r="D1546" t="str">
            <v>0009999987643</v>
          </cell>
          <cell r="E1546" t="str">
            <v>111126</v>
          </cell>
          <cell r="F1546" t="str">
            <v>87643B</v>
          </cell>
          <cell r="G1546" t="str">
            <v>B87643B</v>
          </cell>
          <cell r="H1546" t="str">
            <v>500658</v>
          </cell>
          <cell r="I1546">
            <v>1</v>
          </cell>
          <cell r="J1546">
            <v>4</v>
          </cell>
        </row>
        <row r="1547">
          <cell r="A1547" t="str">
            <v>0009999987643-P05</v>
          </cell>
          <cell r="B1547" t="str">
            <v>05</v>
          </cell>
          <cell r="C1547" t="str">
            <v>8273</v>
          </cell>
          <cell r="D1547" t="str">
            <v>0009999987643</v>
          </cell>
          <cell r="E1547" t="str">
            <v>111126</v>
          </cell>
          <cell r="F1547" t="str">
            <v>87643B</v>
          </cell>
          <cell r="G1547" t="str">
            <v>B87643B</v>
          </cell>
          <cell r="H1547" t="str">
            <v>500665</v>
          </cell>
          <cell r="I1547">
            <v>1</v>
          </cell>
          <cell r="J1547">
            <v>1</v>
          </cell>
        </row>
        <row r="1548">
          <cell r="A1548" t="str">
            <v>0009999987643-P06</v>
          </cell>
          <cell r="B1548" t="str">
            <v>06</v>
          </cell>
          <cell r="C1548" t="str">
            <v>8273</v>
          </cell>
          <cell r="D1548" t="str">
            <v>0009999987643</v>
          </cell>
          <cell r="E1548" t="str">
            <v>111126</v>
          </cell>
          <cell r="F1548" t="str">
            <v>87643B</v>
          </cell>
          <cell r="G1548" t="str">
            <v>B87643B</v>
          </cell>
          <cell r="H1548" t="str">
            <v>508762</v>
          </cell>
          <cell r="I1548">
            <v>1</v>
          </cell>
          <cell r="J1548">
            <v>24</v>
          </cell>
        </row>
        <row r="1549">
          <cell r="A1549" t="str">
            <v>0009999987643-P07</v>
          </cell>
          <cell r="B1549" t="str">
            <v>07</v>
          </cell>
          <cell r="C1549" t="str">
            <v>8273</v>
          </cell>
          <cell r="D1549" t="str">
            <v>0009999987643</v>
          </cell>
          <cell r="E1549" t="str">
            <v>111126</v>
          </cell>
          <cell r="F1549" t="str">
            <v>87643B</v>
          </cell>
          <cell r="G1549" t="str">
            <v>B87643B</v>
          </cell>
          <cell r="H1549" t="str">
            <v>510759</v>
          </cell>
          <cell r="I1549">
            <v>1</v>
          </cell>
          <cell r="J1549">
            <v>2.5000000000000001E-3</v>
          </cell>
        </row>
        <row r="1550">
          <cell r="A1550" t="str">
            <v>0009999987643-P08</v>
          </cell>
          <cell r="B1550" t="str">
            <v>08</v>
          </cell>
          <cell r="C1550" t="str">
            <v>8273</v>
          </cell>
          <cell r="D1550" t="str">
            <v>0009999987643</v>
          </cell>
          <cell r="E1550" t="str">
            <v>111126</v>
          </cell>
          <cell r="F1550" t="str">
            <v>87643B</v>
          </cell>
          <cell r="G1550" t="str">
            <v>B87643B</v>
          </cell>
          <cell r="H1550" t="str">
            <v>511426</v>
          </cell>
          <cell r="I1550">
            <v>1</v>
          </cell>
          <cell r="J1550">
            <v>24</v>
          </cell>
        </row>
        <row r="1551">
          <cell r="A1551" t="str">
            <v>0007084787650-P01</v>
          </cell>
          <cell r="B1551" t="str">
            <v>01</v>
          </cell>
          <cell r="C1551" t="str">
            <v>8273</v>
          </cell>
          <cell r="D1551" t="str">
            <v>0007084787650</v>
          </cell>
          <cell r="E1551" t="str">
            <v>111128</v>
          </cell>
          <cell r="F1551" t="str">
            <v>87650A</v>
          </cell>
          <cell r="G1551" t="str">
            <v>B87650A</v>
          </cell>
          <cell r="H1551" t="str">
            <v>300328</v>
          </cell>
          <cell r="I1551">
            <v>1</v>
          </cell>
          <cell r="J1551">
            <v>0.41039999999999999</v>
          </cell>
        </row>
        <row r="1552">
          <cell r="A1552" t="str">
            <v>0007084787650-P02</v>
          </cell>
          <cell r="B1552" t="str">
            <v>02</v>
          </cell>
          <cell r="C1552" t="str">
            <v>8273</v>
          </cell>
          <cell r="D1552" t="str">
            <v>0007084787650</v>
          </cell>
          <cell r="E1552" t="str">
            <v>111128</v>
          </cell>
          <cell r="F1552" t="str">
            <v>87650A</v>
          </cell>
          <cell r="G1552" t="str">
            <v>B87650A</v>
          </cell>
          <cell r="H1552" t="str">
            <v>500619</v>
          </cell>
          <cell r="I1552">
            <v>1</v>
          </cell>
          <cell r="J1552">
            <v>4.3E-3</v>
          </cell>
        </row>
        <row r="1553">
          <cell r="A1553" t="str">
            <v>0007084787650-P03</v>
          </cell>
          <cell r="B1553" t="str">
            <v>03</v>
          </cell>
          <cell r="C1553" t="str">
            <v>8273</v>
          </cell>
          <cell r="D1553" t="str">
            <v>0007084787650</v>
          </cell>
          <cell r="E1553" t="str">
            <v>111128</v>
          </cell>
          <cell r="F1553" t="str">
            <v>87650A</v>
          </cell>
          <cell r="G1553" t="str">
            <v>B87650A</v>
          </cell>
          <cell r="H1553" t="str">
            <v>500658</v>
          </cell>
          <cell r="I1553">
            <v>1</v>
          </cell>
          <cell r="J1553">
            <v>4</v>
          </cell>
        </row>
        <row r="1554">
          <cell r="A1554" t="str">
            <v>0007084787650-P04</v>
          </cell>
          <cell r="B1554" t="str">
            <v>04</v>
          </cell>
          <cell r="C1554" t="str">
            <v>8273</v>
          </cell>
          <cell r="D1554" t="str">
            <v>0007084787650</v>
          </cell>
          <cell r="E1554" t="str">
            <v>111128</v>
          </cell>
          <cell r="F1554" t="str">
            <v>87650A</v>
          </cell>
          <cell r="G1554" t="str">
            <v>B87650A</v>
          </cell>
          <cell r="H1554" t="str">
            <v>500665</v>
          </cell>
          <cell r="I1554">
            <v>1</v>
          </cell>
          <cell r="J1554">
            <v>1</v>
          </cell>
        </row>
        <row r="1555">
          <cell r="A1555" t="str">
            <v>0007084787650-P05</v>
          </cell>
          <cell r="B1555" t="str">
            <v>05</v>
          </cell>
          <cell r="C1555" t="str">
            <v>8273</v>
          </cell>
          <cell r="D1555" t="str">
            <v>0007084787650</v>
          </cell>
          <cell r="E1555" t="str">
            <v>111128</v>
          </cell>
          <cell r="F1555" t="str">
            <v>87650A</v>
          </cell>
          <cell r="G1555" t="str">
            <v>B87650A</v>
          </cell>
          <cell r="H1555" t="str">
            <v>508762</v>
          </cell>
          <cell r="I1555">
            <v>1</v>
          </cell>
          <cell r="J1555">
            <v>24</v>
          </cell>
        </row>
        <row r="1556">
          <cell r="A1556" t="str">
            <v>0007084787650-P06</v>
          </cell>
          <cell r="B1556" t="str">
            <v>06</v>
          </cell>
          <cell r="C1556" t="str">
            <v>8273</v>
          </cell>
          <cell r="D1556" t="str">
            <v>0007084787650</v>
          </cell>
          <cell r="E1556" t="str">
            <v>111128</v>
          </cell>
          <cell r="F1556" t="str">
            <v>87650A</v>
          </cell>
          <cell r="G1556" t="str">
            <v>B87650A</v>
          </cell>
          <cell r="H1556" t="str">
            <v>510759</v>
          </cell>
          <cell r="I1556">
            <v>1</v>
          </cell>
          <cell r="J1556">
            <v>2.5000000000000001E-3</v>
          </cell>
        </row>
        <row r="1557">
          <cell r="A1557" t="str">
            <v>0007084787650-P07</v>
          </cell>
          <cell r="B1557" t="str">
            <v>07</v>
          </cell>
          <cell r="C1557" t="str">
            <v>8273</v>
          </cell>
          <cell r="D1557" t="str">
            <v>0007084787650</v>
          </cell>
          <cell r="E1557" t="str">
            <v>111128</v>
          </cell>
          <cell r="F1557" t="str">
            <v>87650A</v>
          </cell>
          <cell r="G1557" t="str">
            <v>B87650A</v>
          </cell>
          <cell r="H1557" t="str">
            <v>511429</v>
          </cell>
          <cell r="I1557">
            <v>1</v>
          </cell>
          <cell r="J1557">
            <v>24</v>
          </cell>
        </row>
        <row r="1558">
          <cell r="A1558" t="str">
            <v>0009999987650-P01</v>
          </cell>
          <cell r="B1558" t="str">
            <v>01</v>
          </cell>
          <cell r="C1558" t="str">
            <v>8273</v>
          </cell>
          <cell r="D1558" t="str">
            <v>0009999987650</v>
          </cell>
          <cell r="E1558" t="str">
            <v>111128</v>
          </cell>
          <cell r="F1558" t="str">
            <v>87650B</v>
          </cell>
          <cell r="G1558" t="str">
            <v>B87650B</v>
          </cell>
          <cell r="H1558" t="str">
            <v>300328</v>
          </cell>
          <cell r="I1558">
            <v>1</v>
          </cell>
          <cell r="J1558">
            <v>0.41039999999999999</v>
          </cell>
        </row>
        <row r="1559">
          <cell r="A1559" t="str">
            <v>0009999987650-P02</v>
          </cell>
          <cell r="B1559" t="str">
            <v>02</v>
          </cell>
          <cell r="C1559" t="str">
            <v>8273</v>
          </cell>
          <cell r="D1559" t="str">
            <v>0009999987650</v>
          </cell>
          <cell r="E1559" t="str">
            <v>111128</v>
          </cell>
          <cell r="F1559" t="str">
            <v>87650B</v>
          </cell>
          <cell r="G1559" t="str">
            <v>B87650B</v>
          </cell>
          <cell r="H1559" t="str">
            <v>500462</v>
          </cell>
          <cell r="I1559">
            <v>1</v>
          </cell>
          <cell r="J1559">
            <v>4.8000000000000001E-2</v>
          </cell>
        </row>
        <row r="1560">
          <cell r="A1560" t="str">
            <v>0009999987650-P03</v>
          </cell>
          <cell r="B1560" t="str">
            <v>03</v>
          </cell>
          <cell r="C1560" t="str">
            <v>8273</v>
          </cell>
          <cell r="D1560" t="str">
            <v>0009999987650</v>
          </cell>
          <cell r="E1560" t="str">
            <v>111128</v>
          </cell>
          <cell r="F1560" t="str">
            <v>87650B</v>
          </cell>
          <cell r="G1560" t="str">
            <v>B87650B</v>
          </cell>
          <cell r="H1560" t="str">
            <v>500619</v>
          </cell>
          <cell r="I1560">
            <v>1</v>
          </cell>
          <cell r="J1560">
            <v>4.3E-3</v>
          </cell>
        </row>
        <row r="1561">
          <cell r="A1561" t="str">
            <v>0009999987650-P04</v>
          </cell>
          <cell r="B1561" t="str">
            <v>04</v>
          </cell>
          <cell r="C1561" t="str">
            <v>8273</v>
          </cell>
          <cell r="D1561" t="str">
            <v>0009999987650</v>
          </cell>
          <cell r="E1561" t="str">
            <v>111128</v>
          </cell>
          <cell r="F1561" t="str">
            <v>87650B</v>
          </cell>
          <cell r="G1561" t="str">
            <v>B87650B</v>
          </cell>
          <cell r="H1561" t="str">
            <v>500658</v>
          </cell>
          <cell r="I1561">
            <v>1</v>
          </cell>
          <cell r="J1561">
            <v>4</v>
          </cell>
        </row>
        <row r="1562">
          <cell r="A1562" t="str">
            <v>0009999987650-P05</v>
          </cell>
          <cell r="B1562" t="str">
            <v>05</v>
          </cell>
          <cell r="C1562" t="str">
            <v>8273</v>
          </cell>
          <cell r="D1562" t="str">
            <v>0009999987650</v>
          </cell>
          <cell r="E1562" t="str">
            <v>111128</v>
          </cell>
          <cell r="F1562" t="str">
            <v>87650B</v>
          </cell>
          <cell r="G1562" t="str">
            <v>B87650B</v>
          </cell>
          <cell r="H1562" t="str">
            <v>500665</v>
          </cell>
          <cell r="I1562">
            <v>1</v>
          </cell>
          <cell r="J1562">
            <v>1</v>
          </cell>
        </row>
        <row r="1563">
          <cell r="A1563" t="str">
            <v>0009999987650-P06</v>
          </cell>
          <cell r="B1563" t="str">
            <v>06</v>
          </cell>
          <cell r="C1563" t="str">
            <v>8273</v>
          </cell>
          <cell r="D1563" t="str">
            <v>0009999987650</v>
          </cell>
          <cell r="E1563" t="str">
            <v>111128</v>
          </cell>
          <cell r="F1563" t="str">
            <v>87650B</v>
          </cell>
          <cell r="G1563" t="str">
            <v>B87650B</v>
          </cell>
          <cell r="H1563" t="str">
            <v>508762</v>
          </cell>
          <cell r="I1563">
            <v>1</v>
          </cell>
          <cell r="J1563">
            <v>24</v>
          </cell>
        </row>
        <row r="1564">
          <cell r="A1564" t="str">
            <v>0009999987650-P07</v>
          </cell>
          <cell r="B1564" t="str">
            <v>07</v>
          </cell>
          <cell r="C1564" t="str">
            <v>8273</v>
          </cell>
          <cell r="D1564" t="str">
            <v>0009999987650</v>
          </cell>
          <cell r="E1564" t="str">
            <v>111128</v>
          </cell>
          <cell r="F1564" t="str">
            <v>87650B</v>
          </cell>
          <cell r="G1564" t="str">
            <v>B87650B</v>
          </cell>
          <cell r="H1564" t="str">
            <v>510759</v>
          </cell>
          <cell r="I1564">
            <v>1</v>
          </cell>
          <cell r="J1564">
            <v>2.5000000000000001E-3</v>
          </cell>
        </row>
        <row r="1565">
          <cell r="A1565" t="str">
            <v>0009999987650-P08</v>
          </cell>
          <cell r="B1565" t="str">
            <v>08</v>
          </cell>
          <cell r="C1565" t="str">
            <v>8273</v>
          </cell>
          <cell r="D1565" t="str">
            <v>0009999987650</v>
          </cell>
          <cell r="E1565" t="str">
            <v>111128</v>
          </cell>
          <cell r="F1565" t="str">
            <v>87650B</v>
          </cell>
          <cell r="G1565" t="str">
            <v>B87650B</v>
          </cell>
          <cell r="H1565" t="str">
            <v>511429</v>
          </cell>
          <cell r="I1565">
            <v>1</v>
          </cell>
          <cell r="J1565">
            <v>24</v>
          </cell>
        </row>
        <row r="1566">
          <cell r="A1566" t="str">
            <v>0007084787646-P01</v>
          </cell>
          <cell r="B1566" t="str">
            <v>01</v>
          </cell>
          <cell r="C1566" t="str">
            <v>8273</v>
          </cell>
          <cell r="D1566" t="str">
            <v>0007084787646</v>
          </cell>
          <cell r="E1566" t="str">
            <v>111131</v>
          </cell>
          <cell r="F1566" t="str">
            <v>87646A</v>
          </cell>
          <cell r="G1566" t="str">
            <v>B87646A</v>
          </cell>
          <cell r="H1566" t="str">
            <v>300328</v>
          </cell>
          <cell r="I1566">
            <v>1</v>
          </cell>
          <cell r="J1566">
            <v>0.41039999999999999</v>
          </cell>
        </row>
        <row r="1567">
          <cell r="A1567" t="str">
            <v>0007084787646-P02</v>
          </cell>
          <cell r="B1567" t="str">
            <v>02</v>
          </cell>
          <cell r="C1567" t="str">
            <v>8273</v>
          </cell>
          <cell r="D1567" t="str">
            <v>0007084787646</v>
          </cell>
          <cell r="E1567" t="str">
            <v>111131</v>
          </cell>
          <cell r="F1567" t="str">
            <v>87646A</v>
          </cell>
          <cell r="G1567" t="str">
            <v>B87646A</v>
          </cell>
          <cell r="H1567" t="str">
            <v>500619</v>
          </cell>
          <cell r="I1567">
            <v>1</v>
          </cell>
          <cell r="J1567">
            <v>4.3E-3</v>
          </cell>
        </row>
        <row r="1568">
          <cell r="A1568" t="str">
            <v>0007084787646-P03</v>
          </cell>
          <cell r="B1568" t="str">
            <v>03</v>
          </cell>
          <cell r="C1568" t="str">
            <v>8273</v>
          </cell>
          <cell r="D1568" t="str">
            <v>0007084787646</v>
          </cell>
          <cell r="E1568" t="str">
            <v>111131</v>
          </cell>
          <cell r="F1568" t="str">
            <v>87646A</v>
          </cell>
          <cell r="G1568" t="str">
            <v>B87646A</v>
          </cell>
          <cell r="H1568" t="str">
            <v>500658</v>
          </cell>
          <cell r="I1568">
            <v>1</v>
          </cell>
          <cell r="J1568">
            <v>4</v>
          </cell>
        </row>
        <row r="1569">
          <cell r="A1569" t="str">
            <v>0007084787646-P04</v>
          </cell>
          <cell r="B1569" t="str">
            <v>04</v>
          </cell>
          <cell r="C1569" t="str">
            <v>8273</v>
          </cell>
          <cell r="D1569" t="str">
            <v>0007084787646</v>
          </cell>
          <cell r="E1569" t="str">
            <v>111131</v>
          </cell>
          <cell r="F1569" t="str">
            <v>87646A</v>
          </cell>
          <cell r="G1569" t="str">
            <v>B87646A</v>
          </cell>
          <cell r="H1569" t="str">
            <v>500665</v>
          </cell>
          <cell r="I1569">
            <v>1</v>
          </cell>
          <cell r="J1569">
            <v>1</v>
          </cell>
        </row>
        <row r="1570">
          <cell r="A1570" t="str">
            <v>0007084787646-P05</v>
          </cell>
          <cell r="B1570" t="str">
            <v>05</v>
          </cell>
          <cell r="C1570" t="str">
            <v>8273</v>
          </cell>
          <cell r="D1570" t="str">
            <v>0007084787646</v>
          </cell>
          <cell r="E1570" t="str">
            <v>111131</v>
          </cell>
          <cell r="F1570" t="str">
            <v>87646A</v>
          </cell>
          <cell r="G1570" t="str">
            <v>B87646A</v>
          </cell>
          <cell r="H1570" t="str">
            <v>508762</v>
          </cell>
          <cell r="I1570">
            <v>1</v>
          </cell>
          <cell r="J1570">
            <v>24</v>
          </cell>
        </row>
        <row r="1571">
          <cell r="A1571" t="str">
            <v>0007084787646-P06</v>
          </cell>
          <cell r="B1571" t="str">
            <v>06</v>
          </cell>
          <cell r="C1571" t="str">
            <v>8273</v>
          </cell>
          <cell r="D1571" t="str">
            <v>0007084787646</v>
          </cell>
          <cell r="E1571" t="str">
            <v>111131</v>
          </cell>
          <cell r="F1571" t="str">
            <v>87646A</v>
          </cell>
          <cell r="G1571" t="str">
            <v>B87646A</v>
          </cell>
          <cell r="H1571" t="str">
            <v>510759</v>
          </cell>
          <cell r="I1571">
            <v>1</v>
          </cell>
          <cell r="J1571">
            <v>2.5000000000000001E-3</v>
          </cell>
        </row>
        <row r="1572">
          <cell r="A1572" t="str">
            <v>0007084787646-P07</v>
          </cell>
          <cell r="B1572" t="str">
            <v>07</v>
          </cell>
          <cell r="C1572" t="str">
            <v>8273</v>
          </cell>
          <cell r="D1572" t="str">
            <v>0007084787646</v>
          </cell>
          <cell r="E1572" t="str">
            <v>111131</v>
          </cell>
          <cell r="F1572" t="str">
            <v>87646A</v>
          </cell>
          <cell r="G1572" t="str">
            <v>B87646A</v>
          </cell>
          <cell r="H1572" t="str">
            <v>511427</v>
          </cell>
          <cell r="I1572">
            <v>1</v>
          </cell>
          <cell r="J1572">
            <v>24</v>
          </cell>
        </row>
        <row r="1573">
          <cell r="A1573" t="str">
            <v>0009999987646-P01</v>
          </cell>
          <cell r="B1573" t="str">
            <v>01</v>
          </cell>
          <cell r="C1573" t="str">
            <v>8273</v>
          </cell>
          <cell r="D1573" t="str">
            <v>0009999987646</v>
          </cell>
          <cell r="E1573" t="str">
            <v>111131</v>
          </cell>
          <cell r="F1573" t="str">
            <v>87646B</v>
          </cell>
          <cell r="G1573" t="str">
            <v>B87646B</v>
          </cell>
          <cell r="H1573" t="str">
            <v>300328</v>
          </cell>
          <cell r="I1573">
            <v>1</v>
          </cell>
          <cell r="J1573">
            <v>0.41039999999999999</v>
          </cell>
        </row>
        <row r="1574">
          <cell r="A1574" t="str">
            <v>0009999987646-P02</v>
          </cell>
          <cell r="B1574" t="str">
            <v>02</v>
          </cell>
          <cell r="C1574" t="str">
            <v>8273</v>
          </cell>
          <cell r="D1574" t="str">
            <v>0009999987646</v>
          </cell>
          <cell r="E1574" t="str">
            <v>111131</v>
          </cell>
          <cell r="F1574" t="str">
            <v>87646B</v>
          </cell>
          <cell r="G1574" t="str">
            <v>B87646B</v>
          </cell>
          <cell r="H1574" t="str">
            <v>500462</v>
          </cell>
          <cell r="I1574">
            <v>1</v>
          </cell>
          <cell r="J1574">
            <v>4.8000000000000001E-2</v>
          </cell>
        </row>
        <row r="1575">
          <cell r="A1575" t="str">
            <v>0009999987646-P03</v>
          </cell>
          <cell r="B1575" t="str">
            <v>03</v>
          </cell>
          <cell r="C1575" t="str">
            <v>8273</v>
          </cell>
          <cell r="D1575" t="str">
            <v>0009999987646</v>
          </cell>
          <cell r="E1575" t="str">
            <v>111131</v>
          </cell>
          <cell r="F1575" t="str">
            <v>87646B</v>
          </cell>
          <cell r="G1575" t="str">
            <v>B87646B</v>
          </cell>
          <cell r="H1575" t="str">
            <v>500619</v>
          </cell>
          <cell r="I1575">
            <v>1</v>
          </cell>
          <cell r="J1575">
            <v>4.3E-3</v>
          </cell>
        </row>
        <row r="1576">
          <cell r="A1576" t="str">
            <v>0009999987646-P04</v>
          </cell>
          <cell r="B1576" t="str">
            <v>04</v>
          </cell>
          <cell r="C1576" t="str">
            <v>8273</v>
          </cell>
          <cell r="D1576" t="str">
            <v>0009999987646</v>
          </cell>
          <cell r="E1576" t="str">
            <v>111131</v>
          </cell>
          <cell r="F1576" t="str">
            <v>87646B</v>
          </cell>
          <cell r="G1576" t="str">
            <v>B87646B</v>
          </cell>
          <cell r="H1576" t="str">
            <v>500658</v>
          </cell>
          <cell r="I1576">
            <v>1</v>
          </cell>
          <cell r="J1576">
            <v>4</v>
          </cell>
        </row>
        <row r="1577">
          <cell r="A1577" t="str">
            <v>0009999987646-P05</v>
          </cell>
          <cell r="B1577" t="str">
            <v>05</v>
          </cell>
          <cell r="C1577" t="str">
            <v>8273</v>
          </cell>
          <cell r="D1577" t="str">
            <v>0009999987646</v>
          </cell>
          <cell r="E1577" t="str">
            <v>111131</v>
          </cell>
          <cell r="F1577" t="str">
            <v>87646B</v>
          </cell>
          <cell r="G1577" t="str">
            <v>B87646B</v>
          </cell>
          <cell r="H1577" t="str">
            <v>500665</v>
          </cell>
          <cell r="I1577">
            <v>1</v>
          </cell>
          <cell r="J1577">
            <v>1</v>
          </cell>
        </row>
        <row r="1578">
          <cell r="A1578" t="str">
            <v>0009999987646-P06</v>
          </cell>
          <cell r="B1578" t="str">
            <v>06</v>
          </cell>
          <cell r="C1578" t="str">
            <v>8273</v>
          </cell>
          <cell r="D1578" t="str">
            <v>0009999987646</v>
          </cell>
          <cell r="E1578" t="str">
            <v>111131</v>
          </cell>
          <cell r="F1578" t="str">
            <v>87646B</v>
          </cell>
          <cell r="G1578" t="str">
            <v>B87646B</v>
          </cell>
          <cell r="H1578" t="str">
            <v>508762</v>
          </cell>
          <cell r="I1578">
            <v>1</v>
          </cell>
          <cell r="J1578">
            <v>24</v>
          </cell>
        </row>
        <row r="1579">
          <cell r="A1579" t="str">
            <v>0009999987646-P07</v>
          </cell>
          <cell r="B1579" t="str">
            <v>07</v>
          </cell>
          <cell r="C1579" t="str">
            <v>8273</v>
          </cell>
          <cell r="D1579" t="str">
            <v>0009999987646</v>
          </cell>
          <cell r="E1579" t="str">
            <v>111131</v>
          </cell>
          <cell r="F1579" t="str">
            <v>87646B</v>
          </cell>
          <cell r="G1579" t="str">
            <v>B87646B</v>
          </cell>
          <cell r="H1579" t="str">
            <v>510759</v>
          </cell>
          <cell r="I1579">
            <v>1</v>
          </cell>
          <cell r="J1579">
            <v>2.5000000000000001E-3</v>
          </cell>
        </row>
        <row r="1580">
          <cell r="A1580" t="str">
            <v>0009999987646-P08</v>
          </cell>
          <cell r="B1580" t="str">
            <v>08</v>
          </cell>
          <cell r="C1580" t="str">
            <v>8273</v>
          </cell>
          <cell r="D1580" t="str">
            <v>0009999987646</v>
          </cell>
          <cell r="E1580" t="str">
            <v>111131</v>
          </cell>
          <cell r="F1580" t="str">
            <v>87646B</v>
          </cell>
          <cell r="G1580" t="str">
            <v>B87646B</v>
          </cell>
          <cell r="H1580" t="str">
            <v>511427</v>
          </cell>
          <cell r="I1580">
            <v>1</v>
          </cell>
          <cell r="J1580">
            <v>24</v>
          </cell>
        </row>
        <row r="1581">
          <cell r="A1581" t="str">
            <v>0008021401101-P01</v>
          </cell>
          <cell r="B1581" t="str">
            <v>01</v>
          </cell>
          <cell r="C1581" t="str">
            <v>8273</v>
          </cell>
          <cell r="D1581" t="str">
            <v>0008021401101</v>
          </cell>
          <cell r="E1581" t="str">
            <v>111210</v>
          </cell>
          <cell r="F1581" t="str">
            <v>01101C</v>
          </cell>
          <cell r="G1581" t="str">
            <v>B01101C</v>
          </cell>
          <cell r="H1581" t="str">
            <v>300328</v>
          </cell>
          <cell r="I1581">
            <v>1</v>
          </cell>
          <cell r="J1581">
            <v>0.20519999999999999</v>
          </cell>
        </row>
        <row r="1582">
          <cell r="A1582" t="str">
            <v>0008021401101-P02</v>
          </cell>
          <cell r="B1582" t="str">
            <v>02</v>
          </cell>
          <cell r="C1582" t="str">
            <v>8273</v>
          </cell>
          <cell r="D1582" t="str">
            <v>0008021401101</v>
          </cell>
          <cell r="E1582" t="str">
            <v>111210</v>
          </cell>
          <cell r="F1582" t="str">
            <v>01101C</v>
          </cell>
          <cell r="G1582" t="str">
            <v>B01101C</v>
          </cell>
          <cell r="H1582" t="str">
            <v>500619</v>
          </cell>
          <cell r="I1582">
            <v>1</v>
          </cell>
          <cell r="J1582">
            <v>4.1999999999999997E-3</v>
          </cell>
        </row>
        <row r="1583">
          <cell r="A1583" t="str">
            <v>0008021401101-P03</v>
          </cell>
          <cell r="B1583" t="str">
            <v>03</v>
          </cell>
          <cell r="C1583" t="str">
            <v>8273</v>
          </cell>
          <cell r="D1583" t="str">
            <v>0008021401101</v>
          </cell>
          <cell r="E1583" t="str">
            <v>111210</v>
          </cell>
          <cell r="F1583" t="str">
            <v>01101C</v>
          </cell>
          <cell r="G1583" t="str">
            <v>B01101C</v>
          </cell>
          <cell r="H1583" t="str">
            <v>500893</v>
          </cell>
          <cell r="I1583">
            <v>1</v>
          </cell>
          <cell r="J1583">
            <v>24</v>
          </cell>
        </row>
        <row r="1584">
          <cell r="A1584" t="str">
            <v>0008021401101-P04</v>
          </cell>
          <cell r="B1584" t="str">
            <v>04</v>
          </cell>
          <cell r="C1584" t="str">
            <v>8273</v>
          </cell>
          <cell r="D1584" t="str">
            <v>0008021401101</v>
          </cell>
          <cell r="E1584" t="str">
            <v>111210</v>
          </cell>
          <cell r="F1584" t="str">
            <v>01101C</v>
          </cell>
          <cell r="G1584" t="str">
            <v>B01101C</v>
          </cell>
          <cell r="H1584" t="str">
            <v>505486</v>
          </cell>
          <cell r="I1584">
            <v>1</v>
          </cell>
          <cell r="J1584">
            <v>2.5000000000000001E-3</v>
          </cell>
        </row>
        <row r="1585">
          <cell r="A1585" t="str">
            <v>0008021401101-P05</v>
          </cell>
          <cell r="B1585" t="str">
            <v>05</v>
          </cell>
          <cell r="C1585" t="str">
            <v>8273</v>
          </cell>
          <cell r="D1585" t="str">
            <v>0008021401101</v>
          </cell>
          <cell r="E1585" t="str">
            <v>111210</v>
          </cell>
          <cell r="F1585" t="str">
            <v>01101C</v>
          </cell>
          <cell r="G1585" t="str">
            <v>B01101C</v>
          </cell>
          <cell r="H1585" t="str">
            <v>509966</v>
          </cell>
          <cell r="I1585">
            <v>1</v>
          </cell>
          <cell r="J1585">
            <v>24</v>
          </cell>
        </row>
        <row r="1586">
          <cell r="A1586" t="str">
            <v>0008021401101-P06</v>
          </cell>
          <cell r="B1586" t="str">
            <v>06</v>
          </cell>
          <cell r="C1586" t="str">
            <v>8273</v>
          </cell>
          <cell r="D1586" t="str">
            <v>0008021401101</v>
          </cell>
          <cell r="E1586" t="str">
            <v>111210</v>
          </cell>
          <cell r="F1586" t="str">
            <v>01101C</v>
          </cell>
          <cell r="G1586" t="str">
            <v>B01101C</v>
          </cell>
          <cell r="H1586" t="str">
            <v>510017</v>
          </cell>
          <cell r="I1586">
            <v>1</v>
          </cell>
          <cell r="J1586">
            <v>1</v>
          </cell>
        </row>
        <row r="1587">
          <cell r="A1587" t="str">
            <v>0068021401101-P01</v>
          </cell>
          <cell r="B1587" t="str">
            <v>01</v>
          </cell>
          <cell r="C1587" t="str">
            <v>8273</v>
          </cell>
          <cell r="D1587" t="str">
            <v>0068021401101</v>
          </cell>
          <cell r="E1587" t="str">
            <v>111210</v>
          </cell>
          <cell r="F1587" t="str">
            <v>01101D</v>
          </cell>
          <cell r="G1587" t="str">
            <v>B01101D</v>
          </cell>
          <cell r="H1587" t="str">
            <v>300328</v>
          </cell>
          <cell r="I1587">
            <v>1</v>
          </cell>
          <cell r="J1587">
            <v>0.20519999999999999</v>
          </cell>
        </row>
        <row r="1588">
          <cell r="A1588" t="str">
            <v>0068021401101-P02</v>
          </cell>
          <cell r="B1588" t="str">
            <v>02</v>
          </cell>
          <cell r="C1588" t="str">
            <v>8273</v>
          </cell>
          <cell r="D1588" t="str">
            <v>0068021401101</v>
          </cell>
          <cell r="E1588" t="str">
            <v>111210</v>
          </cell>
          <cell r="F1588" t="str">
            <v>01101D</v>
          </cell>
          <cell r="G1588" t="str">
            <v>B01101D</v>
          </cell>
          <cell r="H1588" t="str">
            <v>500619</v>
          </cell>
          <cell r="I1588">
            <v>1</v>
          </cell>
          <cell r="J1588">
            <v>4.1999999999999997E-3</v>
          </cell>
        </row>
        <row r="1589">
          <cell r="A1589" t="str">
            <v>0068021401101-P03</v>
          </cell>
          <cell r="B1589" t="str">
            <v>03</v>
          </cell>
          <cell r="C1589" t="str">
            <v>8273</v>
          </cell>
          <cell r="D1589" t="str">
            <v>0068021401101</v>
          </cell>
          <cell r="E1589" t="str">
            <v>111210</v>
          </cell>
          <cell r="F1589" t="str">
            <v>01101D</v>
          </cell>
          <cell r="G1589" t="str">
            <v>B01101D</v>
          </cell>
          <cell r="H1589" t="str">
            <v>500893</v>
          </cell>
          <cell r="I1589">
            <v>1</v>
          </cell>
          <cell r="J1589">
            <v>24</v>
          </cell>
        </row>
        <row r="1590">
          <cell r="A1590" t="str">
            <v>0068021401101-P04</v>
          </cell>
          <cell r="B1590" t="str">
            <v>04</v>
          </cell>
          <cell r="C1590" t="str">
            <v>8273</v>
          </cell>
          <cell r="D1590" t="str">
            <v>0068021401101</v>
          </cell>
          <cell r="E1590" t="str">
            <v>111210</v>
          </cell>
          <cell r="F1590" t="str">
            <v>01101D</v>
          </cell>
          <cell r="G1590" t="str">
            <v>B01101D</v>
          </cell>
          <cell r="H1590" t="str">
            <v>505486</v>
          </cell>
          <cell r="I1590">
            <v>1</v>
          </cell>
          <cell r="J1590">
            <v>2.5000000000000001E-3</v>
          </cell>
        </row>
        <row r="1591">
          <cell r="A1591" t="str">
            <v>0068021401101-P05</v>
          </cell>
          <cell r="B1591" t="str">
            <v>05</v>
          </cell>
          <cell r="C1591" t="str">
            <v>8273</v>
          </cell>
          <cell r="D1591" t="str">
            <v>0068021401101</v>
          </cell>
          <cell r="E1591" t="str">
            <v>111210</v>
          </cell>
          <cell r="F1591" t="str">
            <v>01101D</v>
          </cell>
          <cell r="G1591" t="str">
            <v>B01101D</v>
          </cell>
          <cell r="H1591" t="str">
            <v>509966</v>
          </cell>
          <cell r="I1591">
            <v>1</v>
          </cell>
          <cell r="J1591">
            <v>24</v>
          </cell>
        </row>
        <row r="1592">
          <cell r="A1592" t="str">
            <v>0068021401101-P06</v>
          </cell>
          <cell r="B1592" t="str">
            <v>06</v>
          </cell>
          <cell r="C1592" t="str">
            <v>8273</v>
          </cell>
          <cell r="D1592" t="str">
            <v>0068021401101</v>
          </cell>
          <cell r="E1592" t="str">
            <v>111210</v>
          </cell>
          <cell r="F1592" t="str">
            <v>01101D</v>
          </cell>
          <cell r="G1592" t="str">
            <v>B01101D</v>
          </cell>
          <cell r="H1592" t="str">
            <v>510017</v>
          </cell>
          <cell r="I1592">
            <v>1</v>
          </cell>
          <cell r="J1592">
            <v>1</v>
          </cell>
        </row>
        <row r="1593">
          <cell r="A1593" t="str">
            <v>0008021408323-P01</v>
          </cell>
          <cell r="B1593" t="str">
            <v>01</v>
          </cell>
          <cell r="C1593" t="str">
            <v>8273</v>
          </cell>
          <cell r="D1593" t="str">
            <v>0008021408323</v>
          </cell>
          <cell r="E1593" t="str">
            <v>111211</v>
          </cell>
          <cell r="F1593" t="str">
            <v>08323A</v>
          </cell>
          <cell r="G1593" t="str">
            <v>B08323A</v>
          </cell>
          <cell r="H1593" t="str">
            <v>300328</v>
          </cell>
          <cell r="I1593">
            <v>1</v>
          </cell>
          <cell r="J1593">
            <v>0.20519999999999999</v>
          </cell>
        </row>
        <row r="1594">
          <cell r="A1594" t="str">
            <v>0008021408323-P02</v>
          </cell>
          <cell r="B1594" t="str">
            <v>02</v>
          </cell>
          <cell r="C1594" t="str">
            <v>8273</v>
          </cell>
          <cell r="D1594" t="str">
            <v>0008021408323</v>
          </cell>
          <cell r="E1594" t="str">
            <v>111211</v>
          </cell>
          <cell r="F1594" t="str">
            <v>08323A</v>
          </cell>
          <cell r="G1594" t="str">
            <v>B08323A</v>
          </cell>
          <cell r="H1594" t="str">
            <v>500462</v>
          </cell>
          <cell r="I1594">
            <v>1</v>
          </cell>
          <cell r="J1594">
            <v>4.8000000000000001E-2</v>
          </cell>
        </row>
        <row r="1595">
          <cell r="A1595" t="str">
            <v>0008021408323-P03</v>
          </cell>
          <cell r="B1595" t="str">
            <v>03</v>
          </cell>
          <cell r="C1595" t="str">
            <v>8273</v>
          </cell>
          <cell r="D1595" t="str">
            <v>0008021408323</v>
          </cell>
          <cell r="E1595" t="str">
            <v>111211</v>
          </cell>
          <cell r="F1595" t="str">
            <v>08323A</v>
          </cell>
          <cell r="G1595" t="str">
            <v>B08323A</v>
          </cell>
          <cell r="H1595" t="str">
            <v>500619</v>
          </cell>
          <cell r="I1595">
            <v>1</v>
          </cell>
          <cell r="J1595">
            <v>4.1999999999999997E-3</v>
          </cell>
        </row>
        <row r="1596">
          <cell r="A1596" t="str">
            <v>0008021408323-P04</v>
          </cell>
          <cell r="B1596" t="str">
            <v>04</v>
          </cell>
          <cell r="C1596" t="str">
            <v>8273</v>
          </cell>
          <cell r="D1596" t="str">
            <v>0008021408323</v>
          </cell>
          <cell r="E1596" t="str">
            <v>111211</v>
          </cell>
          <cell r="F1596" t="str">
            <v>08323A</v>
          </cell>
          <cell r="G1596" t="str">
            <v>B08323A</v>
          </cell>
          <cell r="H1596" t="str">
            <v>500893</v>
          </cell>
          <cell r="I1596">
            <v>1</v>
          </cell>
          <cell r="J1596">
            <v>24</v>
          </cell>
        </row>
        <row r="1597">
          <cell r="A1597" t="str">
            <v>0008021408323-P05</v>
          </cell>
          <cell r="B1597" t="str">
            <v>05</v>
          </cell>
          <cell r="C1597" t="str">
            <v>8273</v>
          </cell>
          <cell r="D1597" t="str">
            <v>0008021408323</v>
          </cell>
          <cell r="E1597" t="str">
            <v>111211</v>
          </cell>
          <cell r="F1597" t="str">
            <v>08323A</v>
          </cell>
          <cell r="G1597" t="str">
            <v>B08323A</v>
          </cell>
          <cell r="H1597" t="str">
            <v>509965</v>
          </cell>
          <cell r="I1597">
            <v>1</v>
          </cell>
          <cell r="J1597">
            <v>24</v>
          </cell>
        </row>
        <row r="1598">
          <cell r="A1598" t="str">
            <v>0008021408323-P06</v>
          </cell>
          <cell r="B1598" t="str">
            <v>06</v>
          </cell>
          <cell r="C1598" t="str">
            <v>8273</v>
          </cell>
          <cell r="D1598" t="str">
            <v>0008021408323</v>
          </cell>
          <cell r="E1598" t="str">
            <v>111211</v>
          </cell>
          <cell r="F1598" t="str">
            <v>08323A</v>
          </cell>
          <cell r="G1598" t="str">
            <v>B08323A</v>
          </cell>
          <cell r="H1598" t="str">
            <v>510263</v>
          </cell>
          <cell r="I1598">
            <v>1</v>
          </cell>
          <cell r="J1598">
            <v>1</v>
          </cell>
        </row>
        <row r="1599">
          <cell r="A1599" t="str">
            <v>0008021408323-P07</v>
          </cell>
          <cell r="B1599" t="str">
            <v>07</v>
          </cell>
          <cell r="C1599" t="str">
            <v>8273</v>
          </cell>
          <cell r="D1599" t="str">
            <v>0008021408323</v>
          </cell>
          <cell r="E1599" t="str">
            <v>111211</v>
          </cell>
          <cell r="F1599" t="str">
            <v>08323A</v>
          </cell>
          <cell r="G1599" t="str">
            <v>B08323A</v>
          </cell>
          <cell r="H1599" t="str">
            <v>510266</v>
          </cell>
          <cell r="I1599">
            <v>1</v>
          </cell>
          <cell r="J1599">
            <v>1</v>
          </cell>
        </row>
        <row r="1600">
          <cell r="A1600" t="str">
            <v>0008021408323-P08</v>
          </cell>
          <cell r="B1600" t="str">
            <v>08</v>
          </cell>
          <cell r="C1600" t="str">
            <v>8273</v>
          </cell>
          <cell r="D1600" t="str">
            <v>0008021408323</v>
          </cell>
          <cell r="E1600" t="str">
            <v>111211</v>
          </cell>
          <cell r="F1600" t="str">
            <v>08323A</v>
          </cell>
          <cell r="G1600" t="str">
            <v>B08323A</v>
          </cell>
          <cell r="H1600" t="str">
            <v>510759</v>
          </cell>
          <cell r="I1600">
            <v>1</v>
          </cell>
          <cell r="J1600">
            <v>2E-3</v>
          </cell>
        </row>
        <row r="1601">
          <cell r="A1601" t="str">
            <v>0009999908323-P01</v>
          </cell>
          <cell r="B1601" t="str">
            <v>01</v>
          </cell>
          <cell r="C1601" t="str">
            <v>8273</v>
          </cell>
          <cell r="D1601" t="str">
            <v>0009999908323</v>
          </cell>
          <cell r="E1601" t="str">
            <v>111211</v>
          </cell>
          <cell r="F1601" t="str">
            <v>08323B</v>
          </cell>
          <cell r="G1601" t="str">
            <v>B08323B</v>
          </cell>
          <cell r="H1601" t="str">
            <v>300328</v>
          </cell>
          <cell r="I1601">
            <v>1</v>
          </cell>
          <cell r="J1601">
            <v>0.20519999999999999</v>
          </cell>
        </row>
        <row r="1602">
          <cell r="A1602" t="str">
            <v>0009999908323-P02</v>
          </cell>
          <cell r="B1602" t="str">
            <v>02</v>
          </cell>
          <cell r="C1602" t="str">
            <v>8273</v>
          </cell>
          <cell r="D1602" t="str">
            <v>0009999908323</v>
          </cell>
          <cell r="E1602" t="str">
            <v>111211</v>
          </cell>
          <cell r="F1602" t="str">
            <v>08323B</v>
          </cell>
          <cell r="G1602" t="str">
            <v>B08323B</v>
          </cell>
          <cell r="H1602" t="str">
            <v>500619</v>
          </cell>
          <cell r="I1602">
            <v>1</v>
          </cell>
          <cell r="J1602">
            <v>4.1999999999999997E-3</v>
          </cell>
        </row>
        <row r="1603">
          <cell r="A1603" t="str">
            <v>0009999908323-P03</v>
          </cell>
          <cell r="B1603" t="str">
            <v>03</v>
          </cell>
          <cell r="C1603" t="str">
            <v>8273</v>
          </cell>
          <cell r="D1603" t="str">
            <v>0009999908323</v>
          </cell>
          <cell r="E1603" t="str">
            <v>111211</v>
          </cell>
          <cell r="F1603" t="str">
            <v>08323B</v>
          </cell>
          <cell r="G1603" t="str">
            <v>B08323B</v>
          </cell>
          <cell r="H1603" t="str">
            <v>500658</v>
          </cell>
          <cell r="I1603">
            <v>1</v>
          </cell>
          <cell r="J1603">
            <v>4</v>
          </cell>
        </row>
        <row r="1604">
          <cell r="A1604" t="str">
            <v>0009999908323-P04</v>
          </cell>
          <cell r="B1604" t="str">
            <v>04</v>
          </cell>
          <cell r="C1604" t="str">
            <v>8273</v>
          </cell>
          <cell r="D1604" t="str">
            <v>0009999908323</v>
          </cell>
          <cell r="E1604" t="str">
            <v>111211</v>
          </cell>
          <cell r="F1604" t="str">
            <v>08323B</v>
          </cell>
          <cell r="G1604" t="str">
            <v>B08323B</v>
          </cell>
          <cell r="H1604" t="str">
            <v>500665</v>
          </cell>
          <cell r="I1604">
            <v>1</v>
          </cell>
          <cell r="J1604">
            <v>1</v>
          </cell>
        </row>
        <row r="1605">
          <cell r="A1605" t="str">
            <v>0009999908323-P05</v>
          </cell>
          <cell r="B1605" t="str">
            <v>05</v>
          </cell>
          <cell r="C1605" t="str">
            <v>8273</v>
          </cell>
          <cell r="D1605" t="str">
            <v>0009999908323</v>
          </cell>
          <cell r="E1605" t="str">
            <v>111211</v>
          </cell>
          <cell r="F1605" t="str">
            <v>08323B</v>
          </cell>
          <cell r="G1605" t="str">
            <v>B08323B</v>
          </cell>
          <cell r="H1605" t="str">
            <v>500893</v>
          </cell>
          <cell r="I1605">
            <v>1</v>
          </cell>
          <cell r="J1605">
            <v>24</v>
          </cell>
        </row>
        <row r="1606">
          <cell r="A1606" t="str">
            <v>0009999908323-P06</v>
          </cell>
          <cell r="B1606" t="str">
            <v>06</v>
          </cell>
          <cell r="C1606" t="str">
            <v>8273</v>
          </cell>
          <cell r="D1606" t="str">
            <v>0009999908323</v>
          </cell>
          <cell r="E1606" t="str">
            <v>111211</v>
          </cell>
          <cell r="F1606" t="str">
            <v>08323B</v>
          </cell>
          <cell r="G1606" t="str">
            <v>B08323B</v>
          </cell>
          <cell r="H1606" t="str">
            <v>509965</v>
          </cell>
          <cell r="I1606">
            <v>1</v>
          </cell>
          <cell r="J1606">
            <v>24</v>
          </cell>
        </row>
        <row r="1607">
          <cell r="A1607" t="str">
            <v>0009999908323-P07</v>
          </cell>
          <cell r="B1607" t="str">
            <v>07</v>
          </cell>
          <cell r="C1607" t="str">
            <v>8273</v>
          </cell>
          <cell r="D1607" t="str">
            <v>0009999908323</v>
          </cell>
          <cell r="E1607" t="str">
            <v>111211</v>
          </cell>
          <cell r="F1607" t="str">
            <v>08323B</v>
          </cell>
          <cell r="G1607" t="str">
            <v>B08323B</v>
          </cell>
          <cell r="H1607" t="str">
            <v>510759</v>
          </cell>
          <cell r="I1607">
            <v>1</v>
          </cell>
          <cell r="J1607">
            <v>3.0000000000000001E-3</v>
          </cell>
        </row>
        <row r="1608">
          <cell r="A1608" t="str">
            <v>0068021408323-P01</v>
          </cell>
          <cell r="B1608" t="str">
            <v>01</v>
          </cell>
          <cell r="C1608" t="str">
            <v>8273</v>
          </cell>
          <cell r="D1608" t="str">
            <v>0068021408323</v>
          </cell>
          <cell r="E1608" t="str">
            <v>111211</v>
          </cell>
          <cell r="F1608" t="str">
            <v>08323C</v>
          </cell>
          <cell r="G1608" t="str">
            <v>B08323C</v>
          </cell>
          <cell r="H1608" t="str">
            <v>300328</v>
          </cell>
          <cell r="I1608">
            <v>1</v>
          </cell>
          <cell r="J1608">
            <v>0.20519999999999999</v>
          </cell>
        </row>
        <row r="1609">
          <cell r="A1609" t="str">
            <v>0068021408323-P02</v>
          </cell>
          <cell r="B1609" t="str">
            <v>02</v>
          </cell>
          <cell r="C1609" t="str">
            <v>8273</v>
          </cell>
          <cell r="D1609" t="str">
            <v>0068021408323</v>
          </cell>
          <cell r="E1609" t="str">
            <v>111211</v>
          </cell>
          <cell r="F1609" t="str">
            <v>08323C</v>
          </cell>
          <cell r="G1609" t="str">
            <v>B08323C</v>
          </cell>
          <cell r="H1609" t="str">
            <v>500462</v>
          </cell>
          <cell r="I1609">
            <v>1</v>
          </cell>
          <cell r="J1609">
            <v>4.8000000000000001E-2</v>
          </cell>
        </row>
        <row r="1610">
          <cell r="A1610" t="str">
            <v>0068021408323-P03</v>
          </cell>
          <cell r="B1610" t="str">
            <v>03</v>
          </cell>
          <cell r="C1610" t="str">
            <v>8273</v>
          </cell>
          <cell r="D1610" t="str">
            <v>0068021408323</v>
          </cell>
          <cell r="E1610" t="str">
            <v>111211</v>
          </cell>
          <cell r="F1610" t="str">
            <v>08323C</v>
          </cell>
          <cell r="G1610" t="str">
            <v>B08323C</v>
          </cell>
          <cell r="H1610" t="str">
            <v>500619</v>
          </cell>
          <cell r="I1610">
            <v>1</v>
          </cell>
          <cell r="J1610">
            <v>4.1999999999999997E-3</v>
          </cell>
        </row>
        <row r="1611">
          <cell r="A1611" t="str">
            <v>0068021408323-P04</v>
          </cell>
          <cell r="B1611" t="str">
            <v>04</v>
          </cell>
          <cell r="C1611" t="str">
            <v>8273</v>
          </cell>
          <cell r="D1611" t="str">
            <v>0068021408323</v>
          </cell>
          <cell r="E1611" t="str">
            <v>111211</v>
          </cell>
          <cell r="F1611" t="str">
            <v>08323C</v>
          </cell>
          <cell r="G1611" t="str">
            <v>B08323C</v>
          </cell>
          <cell r="H1611" t="str">
            <v>500893</v>
          </cell>
          <cell r="I1611">
            <v>1</v>
          </cell>
          <cell r="J1611">
            <v>24</v>
          </cell>
        </row>
        <row r="1612">
          <cell r="A1612" t="str">
            <v>0068021408323-P05</v>
          </cell>
          <cell r="B1612" t="str">
            <v>05</v>
          </cell>
          <cell r="C1612" t="str">
            <v>8273</v>
          </cell>
          <cell r="D1612" t="str">
            <v>0068021408323</v>
          </cell>
          <cell r="E1612" t="str">
            <v>111211</v>
          </cell>
          <cell r="F1612" t="str">
            <v>08323C</v>
          </cell>
          <cell r="G1612" t="str">
            <v>B08323C</v>
          </cell>
          <cell r="H1612" t="str">
            <v>509965</v>
          </cell>
          <cell r="I1612">
            <v>1</v>
          </cell>
          <cell r="J1612">
            <v>24</v>
          </cell>
        </row>
        <row r="1613">
          <cell r="A1613" t="str">
            <v>0068021408323-P06</v>
          </cell>
          <cell r="B1613" t="str">
            <v>06</v>
          </cell>
          <cell r="C1613" t="str">
            <v>8273</v>
          </cell>
          <cell r="D1613" t="str">
            <v>0068021408323</v>
          </cell>
          <cell r="E1613" t="str">
            <v>111211</v>
          </cell>
          <cell r="F1613" t="str">
            <v>08323C</v>
          </cell>
          <cell r="G1613" t="str">
            <v>B08323C</v>
          </cell>
          <cell r="H1613" t="str">
            <v>510263</v>
          </cell>
          <cell r="I1613">
            <v>1</v>
          </cell>
          <cell r="J1613">
            <v>4</v>
          </cell>
        </row>
        <row r="1614">
          <cell r="A1614" t="str">
            <v>0068021408323-P07</v>
          </cell>
          <cell r="B1614" t="str">
            <v>07</v>
          </cell>
          <cell r="C1614" t="str">
            <v>8273</v>
          </cell>
          <cell r="D1614" t="str">
            <v>0068021408323</v>
          </cell>
          <cell r="E1614" t="str">
            <v>111211</v>
          </cell>
          <cell r="F1614" t="str">
            <v>08323C</v>
          </cell>
          <cell r="G1614" t="str">
            <v>B08323C</v>
          </cell>
          <cell r="H1614" t="str">
            <v>510266</v>
          </cell>
          <cell r="I1614">
            <v>1</v>
          </cell>
          <cell r="J1614">
            <v>1</v>
          </cell>
        </row>
        <row r="1615">
          <cell r="A1615" t="str">
            <v>0068021408323-P08</v>
          </cell>
          <cell r="B1615" t="str">
            <v>08</v>
          </cell>
          <cell r="C1615" t="str">
            <v>8273</v>
          </cell>
          <cell r="D1615" t="str">
            <v>0068021408323</v>
          </cell>
          <cell r="E1615" t="str">
            <v>111211</v>
          </cell>
          <cell r="F1615" t="str">
            <v>08323C</v>
          </cell>
          <cell r="G1615" t="str">
            <v>B08323C</v>
          </cell>
          <cell r="H1615" t="str">
            <v>510759</v>
          </cell>
          <cell r="I1615">
            <v>1</v>
          </cell>
          <cell r="J1615">
            <v>2E-3</v>
          </cell>
        </row>
        <row r="1616">
          <cell r="A1616" t="str">
            <v>0008021408523-P01</v>
          </cell>
          <cell r="B1616" t="str">
            <v>01</v>
          </cell>
          <cell r="C1616" t="str">
            <v>8273</v>
          </cell>
          <cell r="D1616" t="str">
            <v>0008021408523</v>
          </cell>
          <cell r="E1616" t="str">
            <v>111211</v>
          </cell>
          <cell r="F1616" t="str">
            <v>08523B</v>
          </cell>
          <cell r="G1616" t="str">
            <v>B08523B</v>
          </cell>
          <cell r="H1616" t="str">
            <v>300328</v>
          </cell>
          <cell r="I1616">
            <v>1</v>
          </cell>
          <cell r="J1616">
            <v>0.20519999999999999</v>
          </cell>
        </row>
        <row r="1617">
          <cell r="A1617" t="str">
            <v>0008021408523-P02</v>
          </cell>
          <cell r="B1617" t="str">
            <v>02</v>
          </cell>
          <cell r="C1617" t="str">
            <v>8273</v>
          </cell>
          <cell r="D1617" t="str">
            <v>0008021408523</v>
          </cell>
          <cell r="E1617" t="str">
            <v>111211</v>
          </cell>
          <cell r="F1617" t="str">
            <v>08523B</v>
          </cell>
          <cell r="G1617" t="str">
            <v>B08523B</v>
          </cell>
          <cell r="H1617" t="str">
            <v>500462</v>
          </cell>
          <cell r="I1617">
            <v>1</v>
          </cell>
          <cell r="J1617">
            <v>4.8000000000000001E-2</v>
          </cell>
        </row>
        <row r="1618">
          <cell r="A1618" t="str">
            <v>0008021408523-P03</v>
          </cell>
          <cell r="B1618" t="str">
            <v>03</v>
          </cell>
          <cell r="C1618" t="str">
            <v>8273</v>
          </cell>
          <cell r="D1618" t="str">
            <v>0008021408523</v>
          </cell>
          <cell r="E1618" t="str">
            <v>111211</v>
          </cell>
          <cell r="F1618" t="str">
            <v>08523B</v>
          </cell>
          <cell r="G1618" t="str">
            <v>B08523B</v>
          </cell>
          <cell r="H1618" t="str">
            <v>500619</v>
          </cell>
          <cell r="I1618">
            <v>1</v>
          </cell>
          <cell r="J1618">
            <v>4.1999999999999997E-3</v>
          </cell>
        </row>
        <row r="1619">
          <cell r="A1619" t="str">
            <v>0008021408523-P04</v>
          </cell>
          <cell r="B1619" t="str">
            <v>04</v>
          </cell>
          <cell r="C1619" t="str">
            <v>8273</v>
          </cell>
          <cell r="D1619" t="str">
            <v>0008021408523</v>
          </cell>
          <cell r="E1619" t="str">
            <v>111211</v>
          </cell>
          <cell r="F1619" t="str">
            <v>08523B</v>
          </cell>
          <cell r="G1619" t="str">
            <v>B08523B</v>
          </cell>
          <cell r="H1619" t="str">
            <v>500658</v>
          </cell>
          <cell r="I1619">
            <v>1</v>
          </cell>
          <cell r="J1619">
            <v>4</v>
          </cell>
        </row>
        <row r="1620">
          <cell r="A1620" t="str">
            <v>0008021408523-P05</v>
          </cell>
          <cell r="B1620" t="str">
            <v>05</v>
          </cell>
          <cell r="C1620" t="str">
            <v>8273</v>
          </cell>
          <cell r="D1620" t="str">
            <v>0008021408523</v>
          </cell>
          <cell r="E1620" t="str">
            <v>111211</v>
          </cell>
          <cell r="F1620" t="str">
            <v>08523B</v>
          </cell>
          <cell r="G1620" t="str">
            <v>B08523B</v>
          </cell>
          <cell r="H1620" t="str">
            <v>500665</v>
          </cell>
          <cell r="I1620">
            <v>1</v>
          </cell>
          <cell r="J1620">
            <v>1</v>
          </cell>
        </row>
        <row r="1621">
          <cell r="A1621" t="str">
            <v>0008021408523-P06</v>
          </cell>
          <cell r="B1621" t="str">
            <v>06</v>
          </cell>
          <cell r="C1621" t="str">
            <v>8273</v>
          </cell>
          <cell r="D1621" t="str">
            <v>0008021408523</v>
          </cell>
          <cell r="E1621" t="str">
            <v>111211</v>
          </cell>
          <cell r="F1621" t="str">
            <v>08523B</v>
          </cell>
          <cell r="G1621" t="str">
            <v>B08523B</v>
          </cell>
          <cell r="H1621" t="str">
            <v>500893</v>
          </cell>
          <cell r="I1621">
            <v>1</v>
          </cell>
          <cell r="J1621">
            <v>24</v>
          </cell>
        </row>
        <row r="1622">
          <cell r="A1622" t="str">
            <v>0008021408523-P07</v>
          </cell>
          <cell r="B1622" t="str">
            <v>07</v>
          </cell>
          <cell r="C1622" t="str">
            <v>8273</v>
          </cell>
          <cell r="D1622" t="str">
            <v>0008021408523</v>
          </cell>
          <cell r="E1622" t="str">
            <v>111211</v>
          </cell>
          <cell r="F1622" t="str">
            <v>08523B</v>
          </cell>
          <cell r="G1622" t="str">
            <v>B08523B</v>
          </cell>
          <cell r="H1622" t="str">
            <v>509965</v>
          </cell>
          <cell r="I1622">
            <v>1</v>
          </cell>
          <cell r="J1622">
            <v>24</v>
          </cell>
        </row>
        <row r="1623">
          <cell r="A1623" t="str">
            <v>0008021408523-P08</v>
          </cell>
          <cell r="B1623" t="str">
            <v>08</v>
          </cell>
          <cell r="C1623" t="str">
            <v>8273</v>
          </cell>
          <cell r="D1623" t="str">
            <v>0008021408523</v>
          </cell>
          <cell r="E1623" t="str">
            <v>111211</v>
          </cell>
          <cell r="F1623" t="str">
            <v>08523B</v>
          </cell>
          <cell r="G1623" t="str">
            <v>B08523B</v>
          </cell>
          <cell r="H1623" t="str">
            <v>510759</v>
          </cell>
          <cell r="I1623">
            <v>1</v>
          </cell>
          <cell r="J1623">
            <v>2.5000000000000001E-3</v>
          </cell>
        </row>
        <row r="1624">
          <cell r="A1624" t="str">
            <v>0068021408523-P01</v>
          </cell>
          <cell r="B1624" t="str">
            <v>01</v>
          </cell>
          <cell r="C1624" t="str">
            <v>8273</v>
          </cell>
          <cell r="D1624" t="str">
            <v>0068021408523</v>
          </cell>
          <cell r="E1624" t="str">
            <v>111211</v>
          </cell>
          <cell r="F1624" t="str">
            <v>08523C</v>
          </cell>
          <cell r="G1624" t="str">
            <v>B08523C</v>
          </cell>
          <cell r="H1624" t="str">
            <v>300328</v>
          </cell>
          <cell r="I1624">
            <v>1</v>
          </cell>
          <cell r="J1624">
            <v>0.20519999999999999</v>
          </cell>
        </row>
        <row r="1625">
          <cell r="A1625" t="str">
            <v>0068021408523-P02</v>
          </cell>
          <cell r="B1625" t="str">
            <v>02</v>
          </cell>
          <cell r="C1625" t="str">
            <v>8273</v>
          </cell>
          <cell r="D1625" t="str">
            <v>0068021408523</v>
          </cell>
          <cell r="E1625" t="str">
            <v>111211</v>
          </cell>
          <cell r="F1625" t="str">
            <v>08523C</v>
          </cell>
          <cell r="G1625" t="str">
            <v>B08523C</v>
          </cell>
          <cell r="H1625" t="str">
            <v>500462</v>
          </cell>
          <cell r="I1625">
            <v>1</v>
          </cell>
          <cell r="J1625">
            <v>4.8000000000000001E-2</v>
          </cell>
        </row>
        <row r="1626">
          <cell r="A1626" t="str">
            <v>0068021408523-P03</v>
          </cell>
          <cell r="B1626" t="str">
            <v>03</v>
          </cell>
          <cell r="C1626" t="str">
            <v>8273</v>
          </cell>
          <cell r="D1626" t="str">
            <v>0068021408523</v>
          </cell>
          <cell r="E1626" t="str">
            <v>111211</v>
          </cell>
          <cell r="F1626" t="str">
            <v>08523C</v>
          </cell>
          <cell r="G1626" t="str">
            <v>B08523C</v>
          </cell>
          <cell r="H1626" t="str">
            <v>500619</v>
          </cell>
          <cell r="I1626">
            <v>1</v>
          </cell>
          <cell r="J1626">
            <v>4.7999999999999996E-3</v>
          </cell>
        </row>
        <row r="1627">
          <cell r="A1627" t="str">
            <v>0068021408523-P04</v>
          </cell>
          <cell r="B1627" t="str">
            <v>04</v>
          </cell>
          <cell r="C1627" t="str">
            <v>8273</v>
          </cell>
          <cell r="D1627" t="str">
            <v>0068021408523</v>
          </cell>
          <cell r="E1627" t="str">
            <v>111211</v>
          </cell>
          <cell r="F1627" t="str">
            <v>08523C</v>
          </cell>
          <cell r="G1627" t="str">
            <v>B08523C</v>
          </cell>
          <cell r="H1627" t="str">
            <v>500658</v>
          </cell>
          <cell r="I1627">
            <v>1</v>
          </cell>
          <cell r="J1627">
            <v>4</v>
          </cell>
        </row>
        <row r="1628">
          <cell r="A1628" t="str">
            <v>0068021408523-P05</v>
          </cell>
          <cell r="B1628" t="str">
            <v>05</v>
          </cell>
          <cell r="C1628" t="str">
            <v>8273</v>
          </cell>
          <cell r="D1628" t="str">
            <v>0068021408523</v>
          </cell>
          <cell r="E1628" t="str">
            <v>111211</v>
          </cell>
          <cell r="F1628" t="str">
            <v>08523C</v>
          </cell>
          <cell r="G1628" t="str">
            <v>B08523C</v>
          </cell>
          <cell r="H1628" t="str">
            <v>500665</v>
          </cell>
          <cell r="I1628">
            <v>1</v>
          </cell>
          <cell r="J1628">
            <v>1</v>
          </cell>
        </row>
        <row r="1629">
          <cell r="A1629" t="str">
            <v>0068021408523-P06</v>
          </cell>
          <cell r="B1629" t="str">
            <v>06</v>
          </cell>
          <cell r="C1629" t="str">
            <v>8273</v>
          </cell>
          <cell r="D1629" t="str">
            <v>0068021408523</v>
          </cell>
          <cell r="E1629" t="str">
            <v>111211</v>
          </cell>
          <cell r="F1629" t="str">
            <v>08523C</v>
          </cell>
          <cell r="G1629" t="str">
            <v>B08523C</v>
          </cell>
          <cell r="H1629" t="str">
            <v>500893</v>
          </cell>
          <cell r="I1629">
            <v>1</v>
          </cell>
          <cell r="J1629">
            <v>24</v>
          </cell>
        </row>
        <row r="1630">
          <cell r="A1630" t="str">
            <v>0068021408523-P07</v>
          </cell>
          <cell r="B1630" t="str">
            <v>07</v>
          </cell>
          <cell r="C1630" t="str">
            <v>8273</v>
          </cell>
          <cell r="D1630" t="str">
            <v>0068021408523</v>
          </cell>
          <cell r="E1630" t="str">
            <v>111211</v>
          </cell>
          <cell r="F1630" t="str">
            <v>08523C</v>
          </cell>
          <cell r="G1630" t="str">
            <v>B08523C</v>
          </cell>
          <cell r="H1630" t="str">
            <v>509965</v>
          </cell>
          <cell r="I1630">
            <v>1</v>
          </cell>
          <cell r="J1630">
            <v>24</v>
          </cell>
        </row>
        <row r="1631">
          <cell r="A1631" t="str">
            <v>0068021408523-P08</v>
          </cell>
          <cell r="B1631" t="str">
            <v>08</v>
          </cell>
          <cell r="C1631" t="str">
            <v>8273</v>
          </cell>
          <cell r="D1631" t="str">
            <v>0068021408523</v>
          </cell>
          <cell r="E1631" t="str">
            <v>111211</v>
          </cell>
          <cell r="F1631" t="str">
            <v>08523C</v>
          </cell>
          <cell r="G1631" t="str">
            <v>B08523C</v>
          </cell>
          <cell r="H1631" t="str">
            <v>510759</v>
          </cell>
          <cell r="I1631">
            <v>1</v>
          </cell>
          <cell r="J1631">
            <v>2.5000000000000001E-3</v>
          </cell>
        </row>
        <row r="1632">
          <cell r="A1632" t="str">
            <v>0008021401192-P01</v>
          </cell>
          <cell r="B1632" t="str">
            <v>01</v>
          </cell>
          <cell r="C1632" t="str">
            <v>8273</v>
          </cell>
          <cell r="D1632" t="str">
            <v>0008021401192</v>
          </cell>
          <cell r="E1632" t="str">
            <v>111213</v>
          </cell>
          <cell r="F1632" t="str">
            <v>01192A</v>
          </cell>
          <cell r="G1632" t="str">
            <v>B01192A</v>
          </cell>
          <cell r="H1632" t="str">
            <v>300328</v>
          </cell>
          <cell r="I1632">
            <v>1</v>
          </cell>
          <cell r="J1632">
            <v>0.20519999999999999</v>
          </cell>
        </row>
        <row r="1633">
          <cell r="A1633" t="str">
            <v>0008021401192-P02</v>
          </cell>
          <cell r="B1633" t="str">
            <v>02</v>
          </cell>
          <cell r="C1633" t="str">
            <v>8273</v>
          </cell>
          <cell r="D1633" t="str">
            <v>0008021401192</v>
          </cell>
          <cell r="E1633" t="str">
            <v>111213</v>
          </cell>
          <cell r="F1633" t="str">
            <v>01192A</v>
          </cell>
          <cell r="G1633" t="str">
            <v>B01192A</v>
          </cell>
          <cell r="H1633" t="str">
            <v>500619</v>
          </cell>
          <cell r="I1633">
            <v>1</v>
          </cell>
          <cell r="J1633">
            <v>4.1999999999999997E-3</v>
          </cell>
        </row>
        <row r="1634">
          <cell r="A1634" t="str">
            <v>0008021401192-P03</v>
          </cell>
          <cell r="B1634" t="str">
            <v>03</v>
          </cell>
          <cell r="C1634" t="str">
            <v>8273</v>
          </cell>
          <cell r="D1634" t="str">
            <v>0008021401192</v>
          </cell>
          <cell r="E1634" t="str">
            <v>111213</v>
          </cell>
          <cell r="F1634" t="str">
            <v>01192A</v>
          </cell>
          <cell r="G1634" t="str">
            <v>B01192A</v>
          </cell>
          <cell r="H1634" t="str">
            <v>500893</v>
          </cell>
          <cell r="I1634">
            <v>1</v>
          </cell>
          <cell r="J1634">
            <v>24</v>
          </cell>
        </row>
        <row r="1635">
          <cell r="A1635" t="str">
            <v>0008021401192-P04</v>
          </cell>
          <cell r="B1635" t="str">
            <v>04</v>
          </cell>
          <cell r="C1635" t="str">
            <v>8273</v>
          </cell>
          <cell r="D1635" t="str">
            <v>0008021401192</v>
          </cell>
          <cell r="E1635" t="str">
            <v>111213</v>
          </cell>
          <cell r="F1635" t="str">
            <v>01192A</v>
          </cell>
          <cell r="G1635" t="str">
            <v>B01192A</v>
          </cell>
          <cell r="H1635" t="str">
            <v>505486</v>
          </cell>
          <cell r="I1635">
            <v>1</v>
          </cell>
          <cell r="J1635">
            <v>2.5000000000000001E-3</v>
          </cell>
        </row>
        <row r="1636">
          <cell r="A1636" t="str">
            <v>0008021401192-P05</v>
          </cell>
          <cell r="B1636" t="str">
            <v>05</v>
          </cell>
          <cell r="C1636" t="str">
            <v>8273</v>
          </cell>
          <cell r="D1636" t="str">
            <v>0008021401192</v>
          </cell>
          <cell r="E1636" t="str">
            <v>111213</v>
          </cell>
          <cell r="F1636" t="str">
            <v>01192A</v>
          </cell>
          <cell r="G1636" t="str">
            <v>B01192A</v>
          </cell>
          <cell r="H1636" t="str">
            <v>510414</v>
          </cell>
          <cell r="I1636">
            <v>1</v>
          </cell>
          <cell r="J1636">
            <v>1</v>
          </cell>
        </row>
        <row r="1637">
          <cell r="A1637" t="str">
            <v>0008021401192-P06</v>
          </cell>
          <cell r="B1637" t="str">
            <v>06</v>
          </cell>
          <cell r="C1637" t="str">
            <v>8273</v>
          </cell>
          <cell r="D1637" t="str">
            <v>0008021401192</v>
          </cell>
          <cell r="E1637" t="str">
            <v>111213</v>
          </cell>
          <cell r="F1637" t="str">
            <v>01192A</v>
          </cell>
          <cell r="G1637" t="str">
            <v>B01192A</v>
          </cell>
          <cell r="H1637" t="str">
            <v>510415</v>
          </cell>
          <cell r="I1637">
            <v>1</v>
          </cell>
          <cell r="J1637">
            <v>24</v>
          </cell>
        </row>
        <row r="1638">
          <cell r="A1638" t="str">
            <v>0068021401192-P01</v>
          </cell>
          <cell r="B1638" t="str">
            <v>01</v>
          </cell>
          <cell r="C1638" t="str">
            <v>8273</v>
          </cell>
          <cell r="D1638" t="str">
            <v>0068021401192</v>
          </cell>
          <cell r="E1638" t="str">
            <v>111213</v>
          </cell>
          <cell r="F1638" t="str">
            <v>01192B</v>
          </cell>
          <cell r="G1638" t="str">
            <v>B01192B</v>
          </cell>
          <cell r="H1638" t="str">
            <v>300328</v>
          </cell>
          <cell r="I1638">
            <v>1</v>
          </cell>
          <cell r="J1638">
            <v>0.20519999999999999</v>
          </cell>
        </row>
        <row r="1639">
          <cell r="A1639" t="str">
            <v>0068021401192-P02</v>
          </cell>
          <cell r="B1639" t="str">
            <v>02</v>
          </cell>
          <cell r="C1639" t="str">
            <v>8273</v>
          </cell>
          <cell r="D1639" t="str">
            <v>0068021401192</v>
          </cell>
          <cell r="E1639" t="str">
            <v>111213</v>
          </cell>
          <cell r="F1639" t="str">
            <v>01192B</v>
          </cell>
          <cell r="G1639" t="str">
            <v>B01192B</v>
          </cell>
          <cell r="H1639" t="str">
            <v>500619</v>
          </cell>
          <cell r="I1639">
            <v>1</v>
          </cell>
          <cell r="J1639">
            <v>4.1999999999999997E-3</v>
          </cell>
        </row>
        <row r="1640">
          <cell r="A1640" t="str">
            <v>0068021401192-P03</v>
          </cell>
          <cell r="B1640" t="str">
            <v>03</v>
          </cell>
          <cell r="C1640" t="str">
            <v>8273</v>
          </cell>
          <cell r="D1640" t="str">
            <v>0068021401192</v>
          </cell>
          <cell r="E1640" t="str">
            <v>111213</v>
          </cell>
          <cell r="F1640" t="str">
            <v>01192B</v>
          </cell>
          <cell r="G1640" t="str">
            <v>B01192B</v>
          </cell>
          <cell r="H1640" t="str">
            <v>500893</v>
          </cell>
          <cell r="I1640">
            <v>1</v>
          </cell>
          <cell r="J1640">
            <v>24</v>
          </cell>
        </row>
        <row r="1641">
          <cell r="A1641" t="str">
            <v>0068021401192-P04</v>
          </cell>
          <cell r="B1641" t="str">
            <v>04</v>
          </cell>
          <cell r="C1641" t="str">
            <v>8273</v>
          </cell>
          <cell r="D1641" t="str">
            <v>0068021401192</v>
          </cell>
          <cell r="E1641" t="str">
            <v>111213</v>
          </cell>
          <cell r="F1641" t="str">
            <v>01192B</v>
          </cell>
          <cell r="G1641" t="str">
            <v>B01192B</v>
          </cell>
          <cell r="H1641" t="str">
            <v>505486</v>
          </cell>
          <cell r="I1641">
            <v>1</v>
          </cell>
          <cell r="J1641">
            <v>2.5000000000000001E-3</v>
          </cell>
        </row>
        <row r="1642">
          <cell r="A1642" t="str">
            <v>0068021401192-P05</v>
          </cell>
          <cell r="B1642" t="str">
            <v>05</v>
          </cell>
          <cell r="C1642" t="str">
            <v>8273</v>
          </cell>
          <cell r="D1642" t="str">
            <v>0068021401192</v>
          </cell>
          <cell r="E1642" t="str">
            <v>111213</v>
          </cell>
          <cell r="F1642" t="str">
            <v>01192B</v>
          </cell>
          <cell r="G1642" t="str">
            <v>B01192B</v>
          </cell>
          <cell r="H1642" t="str">
            <v>510414</v>
          </cell>
          <cell r="I1642">
            <v>1</v>
          </cell>
          <cell r="J1642">
            <v>1</v>
          </cell>
        </row>
        <row r="1643">
          <cell r="A1643" t="str">
            <v>0068021401192-P06</v>
          </cell>
          <cell r="B1643" t="str">
            <v>06</v>
          </cell>
          <cell r="C1643" t="str">
            <v>8273</v>
          </cell>
          <cell r="D1643" t="str">
            <v>0068021401192</v>
          </cell>
          <cell r="E1643" t="str">
            <v>111213</v>
          </cell>
          <cell r="F1643" t="str">
            <v>01192B</v>
          </cell>
          <cell r="G1643" t="str">
            <v>B01192B</v>
          </cell>
          <cell r="H1643" t="str">
            <v>510415</v>
          </cell>
          <cell r="I1643">
            <v>1</v>
          </cell>
          <cell r="J1643">
            <v>24</v>
          </cell>
        </row>
        <row r="1644">
          <cell r="A1644" t="str">
            <v>0008021408322-P01</v>
          </cell>
          <cell r="B1644" t="str">
            <v>01</v>
          </cell>
          <cell r="C1644" t="str">
            <v>8273</v>
          </cell>
          <cell r="D1644" t="str">
            <v>0008021408322</v>
          </cell>
          <cell r="E1644" t="str">
            <v>111213</v>
          </cell>
          <cell r="F1644" t="str">
            <v>08322B</v>
          </cell>
          <cell r="G1644" t="str">
            <v>B08322B</v>
          </cell>
          <cell r="H1644" t="str">
            <v>300328</v>
          </cell>
          <cell r="I1644">
            <v>1</v>
          </cell>
          <cell r="J1644">
            <v>0.20519999999999999</v>
          </cell>
        </row>
        <row r="1645">
          <cell r="A1645" t="str">
            <v>0008021408322-P02</v>
          </cell>
          <cell r="B1645" t="str">
            <v>02</v>
          </cell>
          <cell r="C1645" t="str">
            <v>8273</v>
          </cell>
          <cell r="D1645" t="str">
            <v>0008021408322</v>
          </cell>
          <cell r="E1645" t="str">
            <v>111213</v>
          </cell>
          <cell r="F1645" t="str">
            <v>08322B</v>
          </cell>
          <cell r="G1645" t="str">
            <v>B08322B</v>
          </cell>
          <cell r="H1645" t="str">
            <v>500462</v>
          </cell>
          <cell r="I1645">
            <v>1</v>
          </cell>
          <cell r="J1645">
            <v>4.8000000000000001E-2</v>
          </cell>
        </row>
        <row r="1646">
          <cell r="A1646" t="str">
            <v>0008021408322-P03</v>
          </cell>
          <cell r="B1646" t="str">
            <v>03</v>
          </cell>
          <cell r="C1646" t="str">
            <v>8273</v>
          </cell>
          <cell r="D1646" t="str">
            <v>0008021408322</v>
          </cell>
          <cell r="E1646" t="str">
            <v>111213</v>
          </cell>
          <cell r="F1646" t="str">
            <v>08322B</v>
          </cell>
          <cell r="G1646" t="str">
            <v>B08322B</v>
          </cell>
          <cell r="H1646" t="str">
            <v>500619</v>
          </cell>
          <cell r="I1646">
            <v>1</v>
          </cell>
          <cell r="J1646">
            <v>4.1999999999999997E-3</v>
          </cell>
        </row>
        <row r="1647">
          <cell r="A1647" t="str">
            <v>0008021408322-P04</v>
          </cell>
          <cell r="B1647" t="str">
            <v>04</v>
          </cell>
          <cell r="C1647" t="str">
            <v>8273</v>
          </cell>
          <cell r="D1647" t="str">
            <v>0008021408322</v>
          </cell>
          <cell r="E1647" t="str">
            <v>111213</v>
          </cell>
          <cell r="F1647" t="str">
            <v>08322B</v>
          </cell>
          <cell r="G1647" t="str">
            <v>B08322B</v>
          </cell>
          <cell r="H1647" t="str">
            <v>500893</v>
          </cell>
          <cell r="I1647">
            <v>1</v>
          </cell>
          <cell r="J1647">
            <v>24</v>
          </cell>
        </row>
        <row r="1648">
          <cell r="A1648" t="str">
            <v>0008021408322-P05</v>
          </cell>
          <cell r="B1648" t="str">
            <v>05</v>
          </cell>
          <cell r="C1648" t="str">
            <v>8273</v>
          </cell>
          <cell r="D1648" t="str">
            <v>0008021408322</v>
          </cell>
          <cell r="E1648" t="str">
            <v>111213</v>
          </cell>
          <cell r="F1648" t="str">
            <v>08322B</v>
          </cell>
          <cell r="G1648" t="str">
            <v>B08322B</v>
          </cell>
          <cell r="H1648" t="str">
            <v>509964</v>
          </cell>
          <cell r="I1648">
            <v>1</v>
          </cell>
          <cell r="J1648">
            <v>24</v>
          </cell>
        </row>
        <row r="1649">
          <cell r="A1649" t="str">
            <v>0008021408322-P06</v>
          </cell>
          <cell r="B1649" t="str">
            <v>06</v>
          </cell>
          <cell r="C1649" t="str">
            <v>8273</v>
          </cell>
          <cell r="D1649" t="str">
            <v>0008021408322</v>
          </cell>
          <cell r="E1649" t="str">
            <v>111213</v>
          </cell>
          <cell r="F1649" t="str">
            <v>08322B</v>
          </cell>
          <cell r="G1649" t="str">
            <v>B08322B</v>
          </cell>
          <cell r="H1649" t="str">
            <v>510261</v>
          </cell>
          <cell r="I1649">
            <v>1</v>
          </cell>
          <cell r="J1649">
            <v>1</v>
          </cell>
        </row>
        <row r="1650">
          <cell r="A1650" t="str">
            <v>0008021408322-P07</v>
          </cell>
          <cell r="B1650" t="str">
            <v>07</v>
          </cell>
          <cell r="C1650" t="str">
            <v>8273</v>
          </cell>
          <cell r="D1650" t="str">
            <v>0008021408322</v>
          </cell>
          <cell r="E1650" t="str">
            <v>111213</v>
          </cell>
          <cell r="F1650" t="str">
            <v>08322B</v>
          </cell>
          <cell r="G1650" t="str">
            <v>B08322B</v>
          </cell>
          <cell r="H1650" t="str">
            <v>510264</v>
          </cell>
          <cell r="I1650">
            <v>1</v>
          </cell>
          <cell r="J1650">
            <v>1</v>
          </cell>
        </row>
        <row r="1651">
          <cell r="A1651" t="str">
            <v>0008021408322-P08</v>
          </cell>
          <cell r="B1651" t="str">
            <v>08</v>
          </cell>
          <cell r="C1651" t="str">
            <v>8273</v>
          </cell>
          <cell r="D1651" t="str">
            <v>0008021408322</v>
          </cell>
          <cell r="E1651" t="str">
            <v>111213</v>
          </cell>
          <cell r="F1651" t="str">
            <v>08322B</v>
          </cell>
          <cell r="G1651" t="str">
            <v>B08322B</v>
          </cell>
          <cell r="H1651" t="str">
            <v>510759</v>
          </cell>
          <cell r="I1651">
            <v>1</v>
          </cell>
          <cell r="J1651">
            <v>2E-3</v>
          </cell>
        </row>
        <row r="1652">
          <cell r="A1652" t="str">
            <v>0068021408322-P01</v>
          </cell>
          <cell r="B1652" t="str">
            <v>01</v>
          </cell>
          <cell r="C1652" t="str">
            <v>8273</v>
          </cell>
          <cell r="D1652" t="str">
            <v>0068021408322</v>
          </cell>
          <cell r="E1652" t="str">
            <v>111213</v>
          </cell>
          <cell r="F1652" t="str">
            <v>08322C</v>
          </cell>
          <cell r="G1652" t="str">
            <v>B08322C</v>
          </cell>
          <cell r="H1652" t="str">
            <v>300328</v>
          </cell>
          <cell r="I1652">
            <v>1</v>
          </cell>
          <cell r="J1652">
            <v>0.20519999999999999</v>
          </cell>
        </row>
        <row r="1653">
          <cell r="A1653" t="str">
            <v>0068021408322-P02</v>
          </cell>
          <cell r="B1653" t="str">
            <v>02</v>
          </cell>
          <cell r="C1653" t="str">
            <v>8273</v>
          </cell>
          <cell r="D1653" t="str">
            <v>0068021408322</v>
          </cell>
          <cell r="E1653" t="str">
            <v>111213</v>
          </cell>
          <cell r="F1653" t="str">
            <v>08322C</v>
          </cell>
          <cell r="G1653" t="str">
            <v>B08322C</v>
          </cell>
          <cell r="H1653" t="str">
            <v>500462</v>
          </cell>
          <cell r="I1653">
            <v>1</v>
          </cell>
          <cell r="J1653">
            <v>4.8000000000000001E-2</v>
          </cell>
        </row>
        <row r="1654">
          <cell r="A1654" t="str">
            <v>0068021408322-P03</v>
          </cell>
          <cell r="B1654" t="str">
            <v>03</v>
          </cell>
          <cell r="C1654" t="str">
            <v>8273</v>
          </cell>
          <cell r="D1654" t="str">
            <v>0068021408322</v>
          </cell>
          <cell r="E1654" t="str">
            <v>111213</v>
          </cell>
          <cell r="F1654" t="str">
            <v>08322C</v>
          </cell>
          <cell r="G1654" t="str">
            <v>B08322C</v>
          </cell>
          <cell r="H1654" t="str">
            <v>500619</v>
          </cell>
          <cell r="I1654">
            <v>1</v>
          </cell>
          <cell r="J1654">
            <v>4.1999999999999997E-3</v>
          </cell>
        </row>
        <row r="1655">
          <cell r="A1655" t="str">
            <v>0068021408322-P04</v>
          </cell>
          <cell r="B1655" t="str">
            <v>04</v>
          </cell>
          <cell r="C1655" t="str">
            <v>8273</v>
          </cell>
          <cell r="D1655" t="str">
            <v>0068021408322</v>
          </cell>
          <cell r="E1655" t="str">
            <v>111213</v>
          </cell>
          <cell r="F1655" t="str">
            <v>08322C</v>
          </cell>
          <cell r="G1655" t="str">
            <v>B08322C</v>
          </cell>
          <cell r="H1655" t="str">
            <v>500893</v>
          </cell>
          <cell r="I1655">
            <v>1</v>
          </cell>
          <cell r="J1655">
            <v>24</v>
          </cell>
        </row>
        <row r="1656">
          <cell r="A1656" t="str">
            <v>0068021408322-P05</v>
          </cell>
          <cell r="B1656" t="str">
            <v>05</v>
          </cell>
          <cell r="C1656" t="str">
            <v>8273</v>
          </cell>
          <cell r="D1656" t="str">
            <v>0068021408322</v>
          </cell>
          <cell r="E1656" t="str">
            <v>111213</v>
          </cell>
          <cell r="F1656" t="str">
            <v>08322C</v>
          </cell>
          <cell r="G1656" t="str">
            <v>B08322C</v>
          </cell>
          <cell r="H1656" t="str">
            <v>509964</v>
          </cell>
          <cell r="I1656">
            <v>1</v>
          </cell>
          <cell r="J1656">
            <v>24</v>
          </cell>
        </row>
        <row r="1657">
          <cell r="A1657" t="str">
            <v>0068021408322-P06</v>
          </cell>
          <cell r="B1657" t="str">
            <v>06</v>
          </cell>
          <cell r="C1657" t="str">
            <v>8273</v>
          </cell>
          <cell r="D1657" t="str">
            <v>0068021408322</v>
          </cell>
          <cell r="E1657" t="str">
            <v>111213</v>
          </cell>
          <cell r="F1657" t="str">
            <v>08322C</v>
          </cell>
          <cell r="G1657" t="str">
            <v>B08322C</v>
          </cell>
          <cell r="H1657" t="str">
            <v>510261</v>
          </cell>
          <cell r="I1657">
            <v>1</v>
          </cell>
          <cell r="J1657">
            <v>4</v>
          </cell>
        </row>
        <row r="1658">
          <cell r="A1658" t="str">
            <v>0068021408322-P07</v>
          </cell>
          <cell r="B1658" t="str">
            <v>07</v>
          </cell>
          <cell r="C1658" t="str">
            <v>8273</v>
          </cell>
          <cell r="D1658" t="str">
            <v>0068021408322</v>
          </cell>
          <cell r="E1658" t="str">
            <v>111213</v>
          </cell>
          <cell r="F1658" t="str">
            <v>08322C</v>
          </cell>
          <cell r="G1658" t="str">
            <v>B08322C</v>
          </cell>
          <cell r="H1658" t="str">
            <v>510264</v>
          </cell>
          <cell r="I1658">
            <v>1</v>
          </cell>
          <cell r="J1658">
            <v>1</v>
          </cell>
        </row>
        <row r="1659">
          <cell r="A1659" t="str">
            <v>0068021408322-P08</v>
          </cell>
          <cell r="B1659" t="str">
            <v>08</v>
          </cell>
          <cell r="C1659" t="str">
            <v>8273</v>
          </cell>
          <cell r="D1659" t="str">
            <v>0068021408322</v>
          </cell>
          <cell r="E1659" t="str">
            <v>111213</v>
          </cell>
          <cell r="F1659" t="str">
            <v>08322C</v>
          </cell>
          <cell r="G1659" t="str">
            <v>B08322C</v>
          </cell>
          <cell r="H1659" t="str">
            <v>510759</v>
          </cell>
          <cell r="I1659">
            <v>1</v>
          </cell>
          <cell r="J1659">
            <v>2E-3</v>
          </cell>
        </row>
        <row r="1660">
          <cell r="A1660" t="str">
            <v>0009999908322-P01</v>
          </cell>
          <cell r="B1660" t="str">
            <v>01</v>
          </cell>
          <cell r="C1660" t="str">
            <v>8273</v>
          </cell>
          <cell r="D1660" t="str">
            <v>0009999908322</v>
          </cell>
          <cell r="E1660" t="str">
            <v>111213</v>
          </cell>
          <cell r="F1660" t="str">
            <v>08322D</v>
          </cell>
          <cell r="G1660" t="str">
            <v>B08322D</v>
          </cell>
          <cell r="H1660" t="str">
            <v>300328</v>
          </cell>
          <cell r="I1660">
            <v>1</v>
          </cell>
          <cell r="J1660">
            <v>0.20519999999999999</v>
          </cell>
        </row>
        <row r="1661">
          <cell r="A1661" t="str">
            <v>0009999908322-P02</v>
          </cell>
          <cell r="B1661" t="str">
            <v>02</v>
          </cell>
          <cell r="C1661" t="str">
            <v>8273</v>
          </cell>
          <cell r="D1661" t="str">
            <v>0009999908322</v>
          </cell>
          <cell r="E1661" t="str">
            <v>111213</v>
          </cell>
          <cell r="F1661" t="str">
            <v>08322D</v>
          </cell>
          <cell r="G1661" t="str">
            <v>B08322D</v>
          </cell>
          <cell r="H1661" t="str">
            <v>500619</v>
          </cell>
          <cell r="I1661">
            <v>1</v>
          </cell>
          <cell r="J1661">
            <v>2.2000000000000001E-3</v>
          </cell>
        </row>
        <row r="1662">
          <cell r="A1662" t="str">
            <v>0009999908322-P03</v>
          </cell>
          <cell r="B1662" t="str">
            <v>03</v>
          </cell>
          <cell r="C1662" t="str">
            <v>8273</v>
          </cell>
          <cell r="D1662" t="str">
            <v>0009999908322</v>
          </cell>
          <cell r="E1662" t="str">
            <v>111213</v>
          </cell>
          <cell r="F1662" t="str">
            <v>08322D</v>
          </cell>
          <cell r="G1662" t="str">
            <v>B08322D</v>
          </cell>
          <cell r="H1662" t="str">
            <v>500658</v>
          </cell>
          <cell r="I1662">
            <v>1</v>
          </cell>
          <cell r="J1662">
            <v>4</v>
          </cell>
        </row>
        <row r="1663">
          <cell r="A1663" t="str">
            <v>0009999908322-P04</v>
          </cell>
          <cell r="B1663" t="str">
            <v>04</v>
          </cell>
          <cell r="C1663" t="str">
            <v>8273</v>
          </cell>
          <cell r="D1663" t="str">
            <v>0009999908322</v>
          </cell>
          <cell r="E1663" t="str">
            <v>111213</v>
          </cell>
          <cell r="F1663" t="str">
            <v>08322D</v>
          </cell>
          <cell r="G1663" t="str">
            <v>B08322D</v>
          </cell>
          <cell r="H1663" t="str">
            <v>500665</v>
          </cell>
          <cell r="I1663">
            <v>1</v>
          </cell>
          <cell r="J1663">
            <v>1</v>
          </cell>
        </row>
        <row r="1664">
          <cell r="A1664" t="str">
            <v>0009999908322-P05</v>
          </cell>
          <cell r="B1664" t="str">
            <v>05</v>
          </cell>
          <cell r="C1664" t="str">
            <v>8273</v>
          </cell>
          <cell r="D1664" t="str">
            <v>0009999908322</v>
          </cell>
          <cell r="E1664" t="str">
            <v>111213</v>
          </cell>
          <cell r="F1664" t="str">
            <v>08322D</v>
          </cell>
          <cell r="G1664" t="str">
            <v>B08322D</v>
          </cell>
          <cell r="H1664" t="str">
            <v>500893</v>
          </cell>
          <cell r="I1664">
            <v>1</v>
          </cell>
          <cell r="J1664">
            <v>24</v>
          </cell>
        </row>
        <row r="1665">
          <cell r="A1665" t="str">
            <v>0009999908322-P06</v>
          </cell>
          <cell r="B1665" t="str">
            <v>06</v>
          </cell>
          <cell r="C1665" t="str">
            <v>8273</v>
          </cell>
          <cell r="D1665" t="str">
            <v>0009999908322</v>
          </cell>
          <cell r="E1665" t="str">
            <v>111213</v>
          </cell>
          <cell r="F1665" t="str">
            <v>08322D</v>
          </cell>
          <cell r="G1665" t="str">
            <v>B08322D</v>
          </cell>
          <cell r="H1665" t="str">
            <v>509964</v>
          </cell>
          <cell r="I1665">
            <v>1</v>
          </cell>
          <cell r="J1665">
            <v>24</v>
          </cell>
        </row>
        <row r="1666">
          <cell r="A1666" t="str">
            <v>0009999908322-P07</v>
          </cell>
          <cell r="B1666" t="str">
            <v>07</v>
          </cell>
          <cell r="C1666" t="str">
            <v>8273</v>
          </cell>
          <cell r="D1666" t="str">
            <v>0009999908322</v>
          </cell>
          <cell r="E1666" t="str">
            <v>111213</v>
          </cell>
          <cell r="F1666" t="str">
            <v>08322D</v>
          </cell>
          <cell r="G1666" t="str">
            <v>B08322D</v>
          </cell>
          <cell r="H1666" t="str">
            <v>510759</v>
          </cell>
          <cell r="I1666">
            <v>1</v>
          </cell>
          <cell r="J1666">
            <v>3.0000000000000001E-3</v>
          </cell>
        </row>
        <row r="1667">
          <cell r="A1667" t="str">
            <v>0008021408522-P01</v>
          </cell>
          <cell r="B1667" t="str">
            <v>01</v>
          </cell>
          <cell r="C1667" t="str">
            <v>8273</v>
          </cell>
          <cell r="D1667" t="str">
            <v>0008021408522</v>
          </cell>
          <cell r="E1667" t="str">
            <v>111213</v>
          </cell>
          <cell r="F1667" t="str">
            <v>08522D</v>
          </cell>
          <cell r="G1667" t="str">
            <v>B08522D</v>
          </cell>
          <cell r="H1667" t="str">
            <v>300328</v>
          </cell>
          <cell r="I1667">
            <v>1</v>
          </cell>
          <cell r="J1667">
            <v>0.20519999999999999</v>
          </cell>
        </row>
        <row r="1668">
          <cell r="A1668" t="str">
            <v>0008021408522-P02</v>
          </cell>
          <cell r="B1668" t="str">
            <v>02</v>
          </cell>
          <cell r="C1668" t="str">
            <v>8273</v>
          </cell>
          <cell r="D1668" t="str">
            <v>0008021408522</v>
          </cell>
          <cell r="E1668" t="str">
            <v>111213</v>
          </cell>
          <cell r="F1668" t="str">
            <v>08522D</v>
          </cell>
          <cell r="G1668" t="str">
            <v>B08522D</v>
          </cell>
          <cell r="H1668" t="str">
            <v>500462</v>
          </cell>
          <cell r="I1668">
            <v>1</v>
          </cell>
          <cell r="J1668">
            <v>4.8000000000000001E-2</v>
          </cell>
        </row>
        <row r="1669">
          <cell r="A1669" t="str">
            <v>0008021408522-P03</v>
          </cell>
          <cell r="B1669" t="str">
            <v>03</v>
          </cell>
          <cell r="C1669" t="str">
            <v>8273</v>
          </cell>
          <cell r="D1669" t="str">
            <v>0008021408522</v>
          </cell>
          <cell r="E1669" t="str">
            <v>111213</v>
          </cell>
          <cell r="F1669" t="str">
            <v>08522D</v>
          </cell>
          <cell r="G1669" t="str">
            <v>B08522D</v>
          </cell>
          <cell r="H1669" t="str">
            <v>500619</v>
          </cell>
          <cell r="I1669">
            <v>1</v>
          </cell>
          <cell r="J1669">
            <v>4.1999999999999997E-3</v>
          </cell>
        </row>
        <row r="1670">
          <cell r="A1670" t="str">
            <v>0008021408522-P04</v>
          </cell>
          <cell r="B1670" t="str">
            <v>04</v>
          </cell>
          <cell r="C1670" t="str">
            <v>8273</v>
          </cell>
          <cell r="D1670" t="str">
            <v>0008021408522</v>
          </cell>
          <cell r="E1670" t="str">
            <v>111213</v>
          </cell>
          <cell r="F1670" t="str">
            <v>08522D</v>
          </cell>
          <cell r="G1670" t="str">
            <v>B08522D</v>
          </cell>
          <cell r="H1670" t="str">
            <v>500658</v>
          </cell>
          <cell r="I1670">
            <v>1</v>
          </cell>
          <cell r="J1670">
            <v>4</v>
          </cell>
        </row>
        <row r="1671">
          <cell r="A1671" t="str">
            <v>0008021408522-P05</v>
          </cell>
          <cell r="B1671" t="str">
            <v>05</v>
          </cell>
          <cell r="C1671" t="str">
            <v>8273</v>
          </cell>
          <cell r="D1671" t="str">
            <v>0008021408522</v>
          </cell>
          <cell r="E1671" t="str">
            <v>111213</v>
          </cell>
          <cell r="F1671" t="str">
            <v>08522D</v>
          </cell>
          <cell r="G1671" t="str">
            <v>B08522D</v>
          </cell>
          <cell r="H1671" t="str">
            <v>500665</v>
          </cell>
          <cell r="I1671">
            <v>1</v>
          </cell>
          <cell r="J1671">
            <v>1</v>
          </cell>
        </row>
        <row r="1672">
          <cell r="A1672" t="str">
            <v>0008021408522-P06</v>
          </cell>
          <cell r="B1672" t="str">
            <v>06</v>
          </cell>
          <cell r="C1672" t="str">
            <v>8273</v>
          </cell>
          <cell r="D1672" t="str">
            <v>0008021408522</v>
          </cell>
          <cell r="E1672" t="str">
            <v>111213</v>
          </cell>
          <cell r="F1672" t="str">
            <v>08522D</v>
          </cell>
          <cell r="G1672" t="str">
            <v>B08522D</v>
          </cell>
          <cell r="H1672" t="str">
            <v>500893</v>
          </cell>
          <cell r="I1672">
            <v>1</v>
          </cell>
          <cell r="J1672">
            <v>24</v>
          </cell>
        </row>
        <row r="1673">
          <cell r="A1673" t="str">
            <v>0008021408522-P07</v>
          </cell>
          <cell r="B1673" t="str">
            <v>07</v>
          </cell>
          <cell r="C1673" t="str">
            <v>8273</v>
          </cell>
          <cell r="D1673" t="str">
            <v>0008021408522</v>
          </cell>
          <cell r="E1673" t="str">
            <v>111213</v>
          </cell>
          <cell r="F1673" t="str">
            <v>08522D</v>
          </cell>
          <cell r="G1673" t="str">
            <v>B08522D</v>
          </cell>
          <cell r="H1673" t="str">
            <v>509964</v>
          </cell>
          <cell r="I1673">
            <v>1</v>
          </cell>
          <cell r="J1673">
            <v>24</v>
          </cell>
        </row>
        <row r="1674">
          <cell r="A1674" t="str">
            <v>0008021408522-P08</v>
          </cell>
          <cell r="B1674" t="str">
            <v>08</v>
          </cell>
          <cell r="C1674" t="str">
            <v>8273</v>
          </cell>
          <cell r="D1674" t="str">
            <v>0008021408522</v>
          </cell>
          <cell r="E1674" t="str">
            <v>111213</v>
          </cell>
          <cell r="F1674" t="str">
            <v>08522D</v>
          </cell>
          <cell r="G1674" t="str">
            <v>B08522D</v>
          </cell>
          <cell r="H1674" t="str">
            <v>510759</v>
          </cell>
          <cell r="I1674">
            <v>1</v>
          </cell>
          <cell r="J1674">
            <v>2.5000000000000001E-3</v>
          </cell>
        </row>
        <row r="1675">
          <cell r="A1675" t="str">
            <v>0068021408522-P01</v>
          </cell>
          <cell r="B1675" t="str">
            <v>01</v>
          </cell>
          <cell r="C1675" t="str">
            <v>8273</v>
          </cell>
          <cell r="D1675" t="str">
            <v>0068021408522</v>
          </cell>
          <cell r="E1675" t="str">
            <v>111213</v>
          </cell>
          <cell r="F1675" t="str">
            <v>08522E</v>
          </cell>
          <cell r="G1675" t="str">
            <v>B08522E</v>
          </cell>
          <cell r="H1675" t="str">
            <v>300328</v>
          </cell>
          <cell r="I1675">
            <v>1</v>
          </cell>
          <cell r="J1675">
            <v>0.20519999999999999</v>
          </cell>
        </row>
        <row r="1676">
          <cell r="A1676" t="str">
            <v>0068021408522-P02</v>
          </cell>
          <cell r="B1676" t="str">
            <v>02</v>
          </cell>
          <cell r="C1676" t="str">
            <v>8273</v>
          </cell>
          <cell r="D1676" t="str">
            <v>0068021408522</v>
          </cell>
          <cell r="E1676" t="str">
            <v>111213</v>
          </cell>
          <cell r="F1676" t="str">
            <v>08522E</v>
          </cell>
          <cell r="G1676" t="str">
            <v>B08522E</v>
          </cell>
          <cell r="H1676" t="str">
            <v>500462</v>
          </cell>
          <cell r="I1676">
            <v>1</v>
          </cell>
          <cell r="J1676">
            <v>4.8000000000000001E-2</v>
          </cell>
        </row>
        <row r="1677">
          <cell r="A1677" t="str">
            <v>0068021408522-P03</v>
          </cell>
          <cell r="B1677" t="str">
            <v>03</v>
          </cell>
          <cell r="C1677" t="str">
            <v>8273</v>
          </cell>
          <cell r="D1677" t="str">
            <v>0068021408522</v>
          </cell>
          <cell r="E1677" t="str">
            <v>111213</v>
          </cell>
          <cell r="F1677" t="str">
            <v>08522E</v>
          </cell>
          <cell r="G1677" t="str">
            <v>B08522E</v>
          </cell>
          <cell r="H1677" t="str">
            <v>500619</v>
          </cell>
          <cell r="I1677">
            <v>1</v>
          </cell>
          <cell r="J1677">
            <v>4.1999999999999997E-3</v>
          </cell>
        </row>
        <row r="1678">
          <cell r="A1678" t="str">
            <v>0068021408522-P04</v>
          </cell>
          <cell r="B1678" t="str">
            <v>04</v>
          </cell>
          <cell r="C1678" t="str">
            <v>8273</v>
          </cell>
          <cell r="D1678" t="str">
            <v>0068021408522</v>
          </cell>
          <cell r="E1678" t="str">
            <v>111213</v>
          </cell>
          <cell r="F1678" t="str">
            <v>08522E</v>
          </cell>
          <cell r="G1678" t="str">
            <v>B08522E</v>
          </cell>
          <cell r="H1678" t="str">
            <v>500658</v>
          </cell>
          <cell r="I1678">
            <v>1</v>
          </cell>
          <cell r="J1678">
            <v>4</v>
          </cell>
        </row>
        <row r="1679">
          <cell r="A1679" t="str">
            <v>0068021408522-P05</v>
          </cell>
          <cell r="B1679" t="str">
            <v>05</v>
          </cell>
          <cell r="C1679" t="str">
            <v>8273</v>
          </cell>
          <cell r="D1679" t="str">
            <v>0068021408522</v>
          </cell>
          <cell r="E1679" t="str">
            <v>111213</v>
          </cell>
          <cell r="F1679" t="str">
            <v>08522E</v>
          </cell>
          <cell r="G1679" t="str">
            <v>B08522E</v>
          </cell>
          <cell r="H1679" t="str">
            <v>500665</v>
          </cell>
          <cell r="I1679">
            <v>1</v>
          </cell>
          <cell r="J1679">
            <v>1</v>
          </cell>
        </row>
        <row r="1680">
          <cell r="A1680" t="str">
            <v>0068021408522-P06</v>
          </cell>
          <cell r="B1680" t="str">
            <v>06</v>
          </cell>
          <cell r="C1680" t="str">
            <v>8273</v>
          </cell>
          <cell r="D1680" t="str">
            <v>0068021408522</v>
          </cell>
          <cell r="E1680" t="str">
            <v>111213</v>
          </cell>
          <cell r="F1680" t="str">
            <v>08522E</v>
          </cell>
          <cell r="G1680" t="str">
            <v>B08522E</v>
          </cell>
          <cell r="H1680" t="str">
            <v>500893</v>
          </cell>
          <cell r="I1680">
            <v>1</v>
          </cell>
          <cell r="J1680">
            <v>24</v>
          </cell>
        </row>
        <row r="1681">
          <cell r="A1681" t="str">
            <v>0068021408522-P07</v>
          </cell>
          <cell r="B1681" t="str">
            <v>07</v>
          </cell>
          <cell r="C1681" t="str">
            <v>8273</v>
          </cell>
          <cell r="D1681" t="str">
            <v>0068021408522</v>
          </cell>
          <cell r="E1681" t="str">
            <v>111213</v>
          </cell>
          <cell r="F1681" t="str">
            <v>08522E</v>
          </cell>
          <cell r="G1681" t="str">
            <v>B08522E</v>
          </cell>
          <cell r="H1681" t="str">
            <v>509964</v>
          </cell>
          <cell r="I1681">
            <v>1</v>
          </cell>
          <cell r="J1681">
            <v>24</v>
          </cell>
        </row>
        <row r="1682">
          <cell r="A1682" t="str">
            <v>0068021408522-P08</v>
          </cell>
          <cell r="B1682" t="str">
            <v>08</v>
          </cell>
          <cell r="C1682" t="str">
            <v>8273</v>
          </cell>
          <cell r="D1682" t="str">
            <v>0068021408522</v>
          </cell>
          <cell r="E1682" t="str">
            <v>111213</v>
          </cell>
          <cell r="F1682" t="str">
            <v>08522E</v>
          </cell>
          <cell r="G1682" t="str">
            <v>B08522E</v>
          </cell>
          <cell r="H1682" t="str">
            <v>510759</v>
          </cell>
          <cell r="I1682">
            <v>1</v>
          </cell>
          <cell r="J1682">
            <v>2.5000000000000001E-3</v>
          </cell>
        </row>
        <row r="1683">
          <cell r="A1683" t="str">
            <v>0008021408722-P01</v>
          </cell>
          <cell r="B1683" t="str">
            <v>01</v>
          </cell>
          <cell r="C1683" t="str">
            <v>8273</v>
          </cell>
          <cell r="D1683" t="str">
            <v>0008021408722</v>
          </cell>
          <cell r="E1683" t="str">
            <v>111213</v>
          </cell>
          <cell r="F1683" t="str">
            <v>08722A</v>
          </cell>
          <cell r="G1683" t="str">
            <v>B08722A</v>
          </cell>
          <cell r="H1683" t="str">
            <v>300328</v>
          </cell>
          <cell r="I1683">
            <v>1</v>
          </cell>
          <cell r="J1683">
            <v>0.20519999999999999</v>
          </cell>
        </row>
        <row r="1684">
          <cell r="A1684" t="str">
            <v>0008021408722-P02</v>
          </cell>
          <cell r="B1684" t="str">
            <v>02</v>
          </cell>
          <cell r="C1684" t="str">
            <v>8273</v>
          </cell>
          <cell r="D1684" t="str">
            <v>0008021408722</v>
          </cell>
          <cell r="E1684" t="str">
            <v>111213</v>
          </cell>
          <cell r="F1684" t="str">
            <v>08722A</v>
          </cell>
          <cell r="G1684" t="str">
            <v>B08722A</v>
          </cell>
          <cell r="H1684" t="str">
            <v>500462</v>
          </cell>
          <cell r="I1684">
            <v>1</v>
          </cell>
          <cell r="J1684">
            <v>4.8000000000000001E-2</v>
          </cell>
        </row>
        <row r="1685">
          <cell r="A1685" t="str">
            <v>0008021408722-P03</v>
          </cell>
          <cell r="B1685" t="str">
            <v>03</v>
          </cell>
          <cell r="C1685" t="str">
            <v>8273</v>
          </cell>
          <cell r="D1685" t="str">
            <v>0008021408722</v>
          </cell>
          <cell r="E1685" t="str">
            <v>111213</v>
          </cell>
          <cell r="F1685" t="str">
            <v>08722A</v>
          </cell>
          <cell r="G1685" t="str">
            <v>B08722A</v>
          </cell>
          <cell r="H1685" t="str">
            <v>500619</v>
          </cell>
          <cell r="I1685">
            <v>1</v>
          </cell>
          <cell r="J1685">
            <v>4.1999999999999997E-3</v>
          </cell>
        </row>
        <row r="1686">
          <cell r="A1686" t="str">
            <v>0008021408722-P04</v>
          </cell>
          <cell r="B1686" t="str">
            <v>04</v>
          </cell>
          <cell r="C1686" t="str">
            <v>8273</v>
          </cell>
          <cell r="D1686" t="str">
            <v>0008021408722</v>
          </cell>
          <cell r="E1686" t="str">
            <v>111213</v>
          </cell>
          <cell r="F1686" t="str">
            <v>08722A</v>
          </cell>
          <cell r="G1686" t="str">
            <v>B08722A</v>
          </cell>
          <cell r="H1686" t="str">
            <v>500893</v>
          </cell>
          <cell r="I1686">
            <v>1</v>
          </cell>
          <cell r="J1686">
            <v>24</v>
          </cell>
        </row>
        <row r="1687">
          <cell r="A1687" t="str">
            <v>0008021408722-P05</v>
          </cell>
          <cell r="B1687" t="str">
            <v>05</v>
          </cell>
          <cell r="C1687" t="str">
            <v>8273</v>
          </cell>
          <cell r="D1687" t="str">
            <v>0008021408722</v>
          </cell>
          <cell r="E1687" t="str">
            <v>111213</v>
          </cell>
          <cell r="F1687" t="str">
            <v>08722A</v>
          </cell>
          <cell r="G1687" t="str">
            <v>B08722A</v>
          </cell>
          <cell r="H1687" t="str">
            <v>509964</v>
          </cell>
          <cell r="I1687">
            <v>1</v>
          </cell>
          <cell r="J1687">
            <v>24</v>
          </cell>
        </row>
        <row r="1688">
          <cell r="A1688" t="str">
            <v>0008021408722-P06</v>
          </cell>
          <cell r="B1688" t="str">
            <v>06</v>
          </cell>
          <cell r="C1688" t="str">
            <v>8273</v>
          </cell>
          <cell r="D1688" t="str">
            <v>0008021408722</v>
          </cell>
          <cell r="E1688" t="str">
            <v>111213</v>
          </cell>
          <cell r="F1688" t="str">
            <v>08722A</v>
          </cell>
          <cell r="G1688" t="str">
            <v>B08722A</v>
          </cell>
          <cell r="H1688" t="str">
            <v>510262</v>
          </cell>
          <cell r="I1688">
            <v>1</v>
          </cell>
          <cell r="J1688">
            <v>1</v>
          </cell>
        </row>
        <row r="1689">
          <cell r="A1689" t="str">
            <v>0008021408722-P07</v>
          </cell>
          <cell r="B1689" t="str">
            <v>07</v>
          </cell>
          <cell r="C1689" t="str">
            <v>8273</v>
          </cell>
          <cell r="D1689" t="str">
            <v>0008021408722</v>
          </cell>
          <cell r="E1689" t="str">
            <v>111213</v>
          </cell>
          <cell r="F1689" t="str">
            <v>08722A</v>
          </cell>
          <cell r="G1689" t="str">
            <v>B08722A</v>
          </cell>
          <cell r="H1689" t="str">
            <v>510265</v>
          </cell>
          <cell r="I1689">
            <v>1</v>
          </cell>
          <cell r="J1689">
            <v>1</v>
          </cell>
        </row>
        <row r="1690">
          <cell r="A1690" t="str">
            <v>0008021408722-P08</v>
          </cell>
          <cell r="B1690" t="str">
            <v>08</v>
          </cell>
          <cell r="C1690" t="str">
            <v>8273</v>
          </cell>
          <cell r="D1690" t="str">
            <v>0008021408722</v>
          </cell>
          <cell r="E1690" t="str">
            <v>111213</v>
          </cell>
          <cell r="F1690" t="str">
            <v>08722A</v>
          </cell>
          <cell r="G1690" t="str">
            <v>B08722A</v>
          </cell>
          <cell r="H1690" t="str">
            <v>510759</v>
          </cell>
          <cell r="I1690">
            <v>1</v>
          </cell>
          <cell r="J1690">
            <v>2E-3</v>
          </cell>
        </row>
        <row r="1691">
          <cell r="A1691" t="str">
            <v>0068021408722-P01</v>
          </cell>
          <cell r="B1691" t="str">
            <v>01</v>
          </cell>
          <cell r="C1691" t="str">
            <v>8273</v>
          </cell>
          <cell r="D1691" t="str">
            <v>0068021408722</v>
          </cell>
          <cell r="E1691" t="str">
            <v>111213</v>
          </cell>
          <cell r="F1691" t="str">
            <v>08722B</v>
          </cell>
          <cell r="G1691" t="str">
            <v>B08722B</v>
          </cell>
          <cell r="H1691" t="str">
            <v>300328</v>
          </cell>
          <cell r="I1691">
            <v>1</v>
          </cell>
          <cell r="J1691">
            <v>0.20519999999999999</v>
          </cell>
        </row>
        <row r="1692">
          <cell r="A1692" t="str">
            <v>0068021408722-P02</v>
          </cell>
          <cell r="B1692" t="str">
            <v>02</v>
          </cell>
          <cell r="C1692" t="str">
            <v>8273</v>
          </cell>
          <cell r="D1692" t="str">
            <v>0068021408722</v>
          </cell>
          <cell r="E1692" t="str">
            <v>111213</v>
          </cell>
          <cell r="F1692" t="str">
            <v>08722B</v>
          </cell>
          <cell r="G1692" t="str">
            <v>B08722B</v>
          </cell>
          <cell r="H1692" t="str">
            <v>500462</v>
          </cell>
          <cell r="I1692">
            <v>1</v>
          </cell>
          <cell r="J1692">
            <v>4.8000000000000001E-2</v>
          </cell>
        </row>
        <row r="1693">
          <cell r="A1693" t="str">
            <v>0068021408722-P03</v>
          </cell>
          <cell r="B1693" t="str">
            <v>03</v>
          </cell>
          <cell r="C1693" t="str">
            <v>8273</v>
          </cell>
          <cell r="D1693" t="str">
            <v>0068021408722</v>
          </cell>
          <cell r="E1693" t="str">
            <v>111213</v>
          </cell>
          <cell r="F1693" t="str">
            <v>08722B</v>
          </cell>
          <cell r="G1693" t="str">
            <v>B08722B</v>
          </cell>
          <cell r="H1693" t="str">
            <v>500619</v>
          </cell>
          <cell r="I1693">
            <v>1</v>
          </cell>
          <cell r="J1693">
            <v>4.1999999999999997E-3</v>
          </cell>
        </row>
        <row r="1694">
          <cell r="A1694" t="str">
            <v>0068021408722-P04</v>
          </cell>
          <cell r="B1694" t="str">
            <v>04</v>
          </cell>
          <cell r="C1694" t="str">
            <v>8273</v>
          </cell>
          <cell r="D1694" t="str">
            <v>0068021408722</v>
          </cell>
          <cell r="E1694" t="str">
            <v>111213</v>
          </cell>
          <cell r="F1694" t="str">
            <v>08722B</v>
          </cell>
          <cell r="G1694" t="str">
            <v>B08722B</v>
          </cell>
          <cell r="H1694" t="str">
            <v>500893</v>
          </cell>
          <cell r="I1694">
            <v>1</v>
          </cell>
          <cell r="J1694">
            <v>24</v>
          </cell>
        </row>
        <row r="1695">
          <cell r="A1695" t="str">
            <v>0068021408722-P05</v>
          </cell>
          <cell r="B1695" t="str">
            <v>05</v>
          </cell>
          <cell r="C1695" t="str">
            <v>8273</v>
          </cell>
          <cell r="D1695" t="str">
            <v>0068021408722</v>
          </cell>
          <cell r="E1695" t="str">
            <v>111213</v>
          </cell>
          <cell r="F1695" t="str">
            <v>08722B</v>
          </cell>
          <cell r="G1695" t="str">
            <v>B08722B</v>
          </cell>
          <cell r="H1695" t="str">
            <v>509964</v>
          </cell>
          <cell r="I1695">
            <v>1</v>
          </cell>
          <cell r="J1695">
            <v>24</v>
          </cell>
        </row>
        <row r="1696">
          <cell r="A1696" t="str">
            <v>0068021408722-P06</v>
          </cell>
          <cell r="B1696" t="str">
            <v>06</v>
          </cell>
          <cell r="C1696" t="str">
            <v>8273</v>
          </cell>
          <cell r="D1696" t="str">
            <v>0068021408722</v>
          </cell>
          <cell r="E1696" t="str">
            <v>111213</v>
          </cell>
          <cell r="F1696" t="str">
            <v>08722B</v>
          </cell>
          <cell r="G1696" t="str">
            <v>B08722B</v>
          </cell>
          <cell r="H1696" t="str">
            <v>510262</v>
          </cell>
          <cell r="I1696">
            <v>1</v>
          </cell>
          <cell r="J1696">
            <v>6</v>
          </cell>
        </row>
        <row r="1697">
          <cell r="A1697" t="str">
            <v>0068021408722-P07</v>
          </cell>
          <cell r="B1697" t="str">
            <v>07</v>
          </cell>
          <cell r="C1697" t="str">
            <v>8273</v>
          </cell>
          <cell r="D1697" t="str">
            <v>0068021408722</v>
          </cell>
          <cell r="E1697" t="str">
            <v>111213</v>
          </cell>
          <cell r="F1697" t="str">
            <v>08722B</v>
          </cell>
          <cell r="G1697" t="str">
            <v>B08722B</v>
          </cell>
          <cell r="H1697" t="str">
            <v>510265</v>
          </cell>
          <cell r="I1697">
            <v>1</v>
          </cell>
          <cell r="J1697">
            <v>1</v>
          </cell>
        </row>
        <row r="1698">
          <cell r="A1698" t="str">
            <v>0068021408722-P08</v>
          </cell>
          <cell r="B1698" t="str">
            <v>08</v>
          </cell>
          <cell r="C1698" t="str">
            <v>8273</v>
          </cell>
          <cell r="D1698" t="str">
            <v>0068021408722</v>
          </cell>
          <cell r="E1698" t="str">
            <v>111213</v>
          </cell>
          <cell r="F1698" t="str">
            <v>08722B</v>
          </cell>
          <cell r="G1698" t="str">
            <v>B08722B</v>
          </cell>
          <cell r="H1698" t="str">
            <v>510759</v>
          </cell>
          <cell r="I1698">
            <v>1</v>
          </cell>
          <cell r="J1698">
            <v>2E-3</v>
          </cell>
        </row>
        <row r="1699">
          <cell r="A1699" t="str">
            <v>0008021408922-P01</v>
          </cell>
          <cell r="B1699" t="str">
            <v>01</v>
          </cell>
          <cell r="C1699" t="str">
            <v>8273</v>
          </cell>
          <cell r="D1699" t="str">
            <v>0008021408922</v>
          </cell>
          <cell r="E1699" t="str">
            <v>111213</v>
          </cell>
          <cell r="F1699" t="str">
            <v>08922C</v>
          </cell>
          <cell r="G1699" t="str">
            <v>B08922C</v>
          </cell>
          <cell r="H1699" t="str">
            <v>300328</v>
          </cell>
          <cell r="I1699">
            <v>1</v>
          </cell>
          <cell r="J1699">
            <v>0.20519999999999999</v>
          </cell>
        </row>
        <row r="1700">
          <cell r="A1700" t="str">
            <v>0008021408922-P02</v>
          </cell>
          <cell r="B1700" t="str">
            <v>02</v>
          </cell>
          <cell r="C1700" t="str">
            <v>8273</v>
          </cell>
          <cell r="D1700" t="str">
            <v>0008021408922</v>
          </cell>
          <cell r="E1700" t="str">
            <v>111213</v>
          </cell>
          <cell r="F1700" t="str">
            <v>08922C</v>
          </cell>
          <cell r="G1700" t="str">
            <v>B08922C</v>
          </cell>
          <cell r="H1700" t="str">
            <v>500619</v>
          </cell>
          <cell r="I1700">
            <v>1</v>
          </cell>
          <cell r="J1700">
            <v>4.1999999999999997E-3</v>
          </cell>
        </row>
        <row r="1701">
          <cell r="A1701" t="str">
            <v>0008021408922-P03</v>
          </cell>
          <cell r="B1701" t="str">
            <v>03</v>
          </cell>
          <cell r="C1701" t="str">
            <v>8273</v>
          </cell>
          <cell r="D1701" t="str">
            <v>0008021408922</v>
          </cell>
          <cell r="E1701" t="str">
            <v>111213</v>
          </cell>
          <cell r="F1701" t="str">
            <v>08922C</v>
          </cell>
          <cell r="G1701" t="str">
            <v>B08922C</v>
          </cell>
          <cell r="H1701" t="str">
            <v>500893</v>
          </cell>
          <cell r="I1701">
            <v>1</v>
          </cell>
          <cell r="J1701">
            <v>24</v>
          </cell>
        </row>
        <row r="1702">
          <cell r="A1702" t="str">
            <v>0008021408922-P04</v>
          </cell>
          <cell r="B1702" t="str">
            <v>04</v>
          </cell>
          <cell r="C1702" t="str">
            <v>8273</v>
          </cell>
          <cell r="D1702" t="str">
            <v>0008021408922</v>
          </cell>
          <cell r="E1702" t="str">
            <v>111213</v>
          </cell>
          <cell r="F1702" t="str">
            <v>08922C</v>
          </cell>
          <cell r="G1702" t="str">
            <v>B08922C</v>
          </cell>
          <cell r="H1702" t="str">
            <v>505486</v>
          </cell>
          <cell r="I1702">
            <v>1</v>
          </cell>
          <cell r="J1702">
            <v>2.5000000000000001E-3</v>
          </cell>
        </row>
        <row r="1703">
          <cell r="A1703" t="str">
            <v>0008021408922-P05</v>
          </cell>
          <cell r="B1703" t="str">
            <v>05</v>
          </cell>
          <cell r="C1703" t="str">
            <v>8273</v>
          </cell>
          <cell r="D1703" t="str">
            <v>0008021408922</v>
          </cell>
          <cell r="E1703" t="str">
            <v>111213</v>
          </cell>
          <cell r="F1703" t="str">
            <v>08922C</v>
          </cell>
          <cell r="G1703" t="str">
            <v>B08922C</v>
          </cell>
          <cell r="H1703" t="str">
            <v>509387</v>
          </cell>
          <cell r="I1703">
            <v>1</v>
          </cell>
          <cell r="J1703">
            <v>1</v>
          </cell>
        </row>
        <row r="1704">
          <cell r="A1704" t="str">
            <v>0008021408922-P06</v>
          </cell>
          <cell r="B1704" t="str">
            <v>06</v>
          </cell>
          <cell r="C1704" t="str">
            <v>8273</v>
          </cell>
          <cell r="D1704" t="str">
            <v>0008021408922</v>
          </cell>
          <cell r="E1704" t="str">
            <v>111213</v>
          </cell>
          <cell r="F1704" t="str">
            <v>08922C</v>
          </cell>
          <cell r="G1704" t="str">
            <v>B08922C</v>
          </cell>
          <cell r="H1704" t="str">
            <v>509964</v>
          </cell>
          <cell r="I1704">
            <v>1</v>
          </cell>
          <cell r="J1704">
            <v>24</v>
          </cell>
        </row>
        <row r="1705">
          <cell r="A1705" t="str">
            <v>0068021408922-P01</v>
          </cell>
          <cell r="B1705" t="str">
            <v>01</v>
          </cell>
          <cell r="C1705" t="str">
            <v>8273</v>
          </cell>
          <cell r="D1705" t="str">
            <v>0068021408922</v>
          </cell>
          <cell r="E1705" t="str">
            <v>111213</v>
          </cell>
          <cell r="F1705" t="str">
            <v>08922D</v>
          </cell>
          <cell r="G1705" t="str">
            <v>B08922D</v>
          </cell>
          <cell r="H1705" t="str">
            <v>300328</v>
          </cell>
          <cell r="I1705">
            <v>1</v>
          </cell>
          <cell r="J1705">
            <v>0.20519999999999999</v>
          </cell>
        </row>
        <row r="1706">
          <cell r="A1706" t="str">
            <v>0068021408922-P02</v>
          </cell>
          <cell r="B1706" t="str">
            <v>02</v>
          </cell>
          <cell r="C1706" t="str">
            <v>8273</v>
          </cell>
          <cell r="D1706" t="str">
            <v>0068021408922</v>
          </cell>
          <cell r="E1706" t="str">
            <v>111213</v>
          </cell>
          <cell r="F1706" t="str">
            <v>08922D</v>
          </cell>
          <cell r="G1706" t="str">
            <v>B08922D</v>
          </cell>
          <cell r="H1706" t="str">
            <v>500619</v>
          </cell>
          <cell r="I1706">
            <v>1</v>
          </cell>
          <cell r="J1706">
            <v>4.1999999999999997E-3</v>
          </cell>
        </row>
        <row r="1707">
          <cell r="A1707" t="str">
            <v>0068021408922-P03</v>
          </cell>
          <cell r="B1707" t="str">
            <v>03</v>
          </cell>
          <cell r="C1707" t="str">
            <v>8273</v>
          </cell>
          <cell r="D1707" t="str">
            <v>0068021408922</v>
          </cell>
          <cell r="E1707" t="str">
            <v>111213</v>
          </cell>
          <cell r="F1707" t="str">
            <v>08922D</v>
          </cell>
          <cell r="G1707" t="str">
            <v>B08922D</v>
          </cell>
          <cell r="H1707" t="str">
            <v>500893</v>
          </cell>
          <cell r="I1707">
            <v>1</v>
          </cell>
          <cell r="J1707">
            <v>24</v>
          </cell>
        </row>
        <row r="1708">
          <cell r="A1708" t="str">
            <v>0068021408922-P04</v>
          </cell>
          <cell r="B1708" t="str">
            <v>04</v>
          </cell>
          <cell r="C1708" t="str">
            <v>8273</v>
          </cell>
          <cell r="D1708" t="str">
            <v>0068021408922</v>
          </cell>
          <cell r="E1708" t="str">
            <v>111213</v>
          </cell>
          <cell r="F1708" t="str">
            <v>08922D</v>
          </cell>
          <cell r="G1708" t="str">
            <v>B08922D</v>
          </cell>
          <cell r="H1708" t="str">
            <v>505486</v>
          </cell>
          <cell r="I1708">
            <v>1</v>
          </cell>
          <cell r="J1708">
            <v>2.5000000000000001E-3</v>
          </cell>
        </row>
        <row r="1709">
          <cell r="A1709" t="str">
            <v>0068021408922-P05</v>
          </cell>
          <cell r="B1709" t="str">
            <v>05</v>
          </cell>
          <cell r="C1709" t="str">
            <v>8273</v>
          </cell>
          <cell r="D1709" t="str">
            <v>0068021408922</v>
          </cell>
          <cell r="E1709" t="str">
            <v>111213</v>
          </cell>
          <cell r="F1709" t="str">
            <v>08922D</v>
          </cell>
          <cell r="G1709" t="str">
            <v>B08922D</v>
          </cell>
          <cell r="H1709" t="str">
            <v>509387</v>
          </cell>
          <cell r="I1709">
            <v>1</v>
          </cell>
          <cell r="J1709">
            <v>1</v>
          </cell>
        </row>
        <row r="1710">
          <cell r="A1710" t="str">
            <v>0068021408922-P06</v>
          </cell>
          <cell r="B1710" t="str">
            <v>06</v>
          </cell>
          <cell r="C1710" t="str">
            <v>8273</v>
          </cell>
          <cell r="D1710" t="str">
            <v>0068021408922</v>
          </cell>
          <cell r="E1710" t="str">
            <v>111213</v>
          </cell>
          <cell r="F1710" t="str">
            <v>08922D</v>
          </cell>
          <cell r="G1710" t="str">
            <v>B08922D</v>
          </cell>
          <cell r="H1710" t="str">
            <v>509964</v>
          </cell>
          <cell r="I1710">
            <v>1</v>
          </cell>
          <cell r="J1710">
            <v>24</v>
          </cell>
        </row>
        <row r="1711">
          <cell r="A1711" t="str">
            <v>0005741400405-P01</v>
          </cell>
          <cell r="B1711" t="str">
            <v>01</v>
          </cell>
          <cell r="C1711" t="str">
            <v>8273</v>
          </cell>
          <cell r="D1711" t="str">
            <v>0005741400405</v>
          </cell>
          <cell r="E1711" t="str">
            <v>111214</v>
          </cell>
          <cell r="F1711" t="str">
            <v>00405C</v>
          </cell>
          <cell r="G1711" t="str">
            <v>B00405C</v>
          </cell>
          <cell r="H1711" t="str">
            <v>300328</v>
          </cell>
          <cell r="I1711">
            <v>1</v>
          </cell>
          <cell r="J1711">
            <v>0.61560000000000004</v>
          </cell>
        </row>
        <row r="1712">
          <cell r="A1712" t="str">
            <v>0005741400405-P02</v>
          </cell>
          <cell r="B1712" t="str">
            <v>02</v>
          </cell>
          <cell r="C1712" t="str">
            <v>8273</v>
          </cell>
          <cell r="D1712" t="str">
            <v>0005741400405</v>
          </cell>
          <cell r="E1712" t="str">
            <v>111214</v>
          </cell>
          <cell r="F1712" t="str">
            <v>00405C</v>
          </cell>
          <cell r="G1712" t="str">
            <v>B00405C</v>
          </cell>
          <cell r="H1712" t="str">
            <v>500462</v>
          </cell>
          <cell r="I1712">
            <v>1</v>
          </cell>
          <cell r="J1712">
            <v>6.3799999999999996E-2</v>
          </cell>
        </row>
        <row r="1713">
          <cell r="A1713" t="str">
            <v>0005741400405-P03</v>
          </cell>
          <cell r="B1713" t="str">
            <v>03</v>
          </cell>
          <cell r="C1713" t="str">
            <v>8273</v>
          </cell>
          <cell r="D1713" t="str">
            <v>0005741400405</v>
          </cell>
          <cell r="E1713" t="str">
            <v>111214</v>
          </cell>
          <cell r="F1713" t="str">
            <v>00405C</v>
          </cell>
          <cell r="G1713" t="str">
            <v>B00405C</v>
          </cell>
          <cell r="H1713" t="str">
            <v>500619</v>
          </cell>
          <cell r="I1713">
            <v>1</v>
          </cell>
          <cell r="J1713">
            <v>2.2000000000000001E-3</v>
          </cell>
        </row>
        <row r="1714">
          <cell r="A1714" t="str">
            <v>0005741400405-P04</v>
          </cell>
          <cell r="B1714" t="str">
            <v>04</v>
          </cell>
          <cell r="C1714" t="str">
            <v>8273</v>
          </cell>
          <cell r="D1714" t="str">
            <v>0005741400405</v>
          </cell>
          <cell r="E1714" t="str">
            <v>111214</v>
          </cell>
          <cell r="F1714" t="str">
            <v>00405C</v>
          </cell>
          <cell r="G1714" t="str">
            <v>B00405C</v>
          </cell>
          <cell r="H1714" t="str">
            <v>508761</v>
          </cell>
          <cell r="I1714">
            <v>1</v>
          </cell>
          <cell r="J1714">
            <v>24</v>
          </cell>
        </row>
        <row r="1715">
          <cell r="A1715" t="str">
            <v>0005741400405-P05</v>
          </cell>
          <cell r="B1715" t="str">
            <v>05</v>
          </cell>
          <cell r="C1715" t="str">
            <v>8273</v>
          </cell>
          <cell r="D1715" t="str">
            <v>0005741400405</v>
          </cell>
          <cell r="E1715" t="str">
            <v>111214</v>
          </cell>
          <cell r="F1715" t="str">
            <v>00405C</v>
          </cell>
          <cell r="G1715" t="str">
            <v>B00405C</v>
          </cell>
          <cell r="H1715" t="str">
            <v>510759</v>
          </cell>
          <cell r="I1715">
            <v>1</v>
          </cell>
          <cell r="J1715">
            <v>3.0000000000000001E-3</v>
          </cell>
        </row>
        <row r="1716">
          <cell r="A1716" t="str">
            <v>0005741400405-P06</v>
          </cell>
          <cell r="B1716" t="str">
            <v>06</v>
          </cell>
          <cell r="C1716" t="str">
            <v>8273</v>
          </cell>
          <cell r="D1716" t="str">
            <v>0005741400405</v>
          </cell>
          <cell r="E1716" t="str">
            <v>111214</v>
          </cell>
          <cell r="F1716" t="str">
            <v>00405C</v>
          </cell>
          <cell r="G1716" t="str">
            <v>B00405C</v>
          </cell>
          <cell r="H1716" t="str">
            <v>511164</v>
          </cell>
          <cell r="I1716">
            <v>1</v>
          </cell>
          <cell r="J1716">
            <v>1</v>
          </cell>
        </row>
        <row r="1717">
          <cell r="A1717" t="str">
            <v>0005741400405-P07</v>
          </cell>
          <cell r="B1717" t="str">
            <v>07</v>
          </cell>
          <cell r="C1717" t="str">
            <v>8273</v>
          </cell>
          <cell r="D1717" t="str">
            <v>0005741400405</v>
          </cell>
          <cell r="E1717" t="str">
            <v>111214</v>
          </cell>
          <cell r="F1717" t="str">
            <v>00405C</v>
          </cell>
          <cell r="G1717" t="str">
            <v>B00405C</v>
          </cell>
          <cell r="H1717" t="str">
            <v>511169</v>
          </cell>
          <cell r="I1717">
            <v>1</v>
          </cell>
          <cell r="J1717">
            <v>24</v>
          </cell>
        </row>
        <row r="1718">
          <cell r="A1718" t="str">
            <v>0005741400404-P01</v>
          </cell>
          <cell r="B1718" t="str">
            <v>01</v>
          </cell>
          <cell r="C1718" t="str">
            <v>8273</v>
          </cell>
          <cell r="D1718" t="str">
            <v>0005741400404</v>
          </cell>
          <cell r="E1718" t="str">
            <v>111215</v>
          </cell>
          <cell r="F1718" t="str">
            <v>00404B</v>
          </cell>
          <cell r="G1718" t="str">
            <v>B00404B</v>
          </cell>
          <cell r="H1718" t="str">
            <v>300328</v>
          </cell>
          <cell r="I1718">
            <v>1</v>
          </cell>
          <cell r="J1718">
            <v>0.61560000000000004</v>
          </cell>
        </row>
        <row r="1719">
          <cell r="A1719" t="str">
            <v>0005741400404-P02</v>
          </cell>
          <cell r="B1719" t="str">
            <v>02</v>
          </cell>
          <cell r="C1719" t="str">
            <v>8273</v>
          </cell>
          <cell r="D1719" t="str">
            <v>0005741400404</v>
          </cell>
          <cell r="E1719" t="str">
            <v>111215</v>
          </cell>
          <cell r="F1719" t="str">
            <v>00404B</v>
          </cell>
          <cell r="G1719" t="str">
            <v>B00404B</v>
          </cell>
          <cell r="H1719" t="str">
            <v>500462</v>
          </cell>
          <cell r="I1719">
            <v>1</v>
          </cell>
          <cell r="J1719">
            <v>6.3799999999999996E-2</v>
          </cell>
        </row>
        <row r="1720">
          <cell r="A1720" t="str">
            <v>0005741400404-P03</v>
          </cell>
          <cell r="B1720" t="str">
            <v>03</v>
          </cell>
          <cell r="C1720" t="str">
            <v>8273</v>
          </cell>
          <cell r="D1720" t="str">
            <v>0005741400404</v>
          </cell>
          <cell r="E1720" t="str">
            <v>111215</v>
          </cell>
          <cell r="F1720" t="str">
            <v>00404B</v>
          </cell>
          <cell r="G1720" t="str">
            <v>B00404B</v>
          </cell>
          <cell r="H1720" t="str">
            <v>500619</v>
          </cell>
          <cell r="I1720">
            <v>1</v>
          </cell>
          <cell r="J1720">
            <v>2.2000000000000001E-3</v>
          </cell>
        </row>
        <row r="1721">
          <cell r="A1721" t="str">
            <v>0005741400404-P04</v>
          </cell>
          <cell r="B1721" t="str">
            <v>04</v>
          </cell>
          <cell r="C1721" t="str">
            <v>8273</v>
          </cell>
          <cell r="D1721" t="str">
            <v>0005741400404</v>
          </cell>
          <cell r="E1721" t="str">
            <v>111215</v>
          </cell>
          <cell r="F1721" t="str">
            <v>00404B</v>
          </cell>
          <cell r="G1721" t="str">
            <v>B00404B</v>
          </cell>
          <cell r="H1721" t="str">
            <v>508761</v>
          </cell>
          <cell r="I1721">
            <v>1</v>
          </cell>
          <cell r="J1721">
            <v>24</v>
          </cell>
        </row>
        <row r="1722">
          <cell r="A1722" t="str">
            <v>0005741400404-P05</v>
          </cell>
          <cell r="B1722" t="str">
            <v>05</v>
          </cell>
          <cell r="C1722" t="str">
            <v>8273</v>
          </cell>
          <cell r="D1722" t="str">
            <v>0005741400404</v>
          </cell>
          <cell r="E1722" t="str">
            <v>111215</v>
          </cell>
          <cell r="F1722" t="str">
            <v>00404B</v>
          </cell>
          <cell r="G1722" t="str">
            <v>B00404B</v>
          </cell>
          <cell r="H1722" t="str">
            <v>510759</v>
          </cell>
          <cell r="I1722">
            <v>1</v>
          </cell>
          <cell r="J1722">
            <v>3.0000000000000001E-3</v>
          </cell>
        </row>
        <row r="1723">
          <cell r="A1723" t="str">
            <v>0005741400404-P06</v>
          </cell>
          <cell r="B1723" t="str">
            <v>06</v>
          </cell>
          <cell r="C1723" t="str">
            <v>8273</v>
          </cell>
          <cell r="D1723" t="str">
            <v>0005741400404</v>
          </cell>
          <cell r="E1723" t="str">
            <v>111215</v>
          </cell>
          <cell r="F1723" t="str">
            <v>00404B</v>
          </cell>
          <cell r="G1723" t="str">
            <v>B00404B</v>
          </cell>
          <cell r="H1723" t="str">
            <v>511165</v>
          </cell>
          <cell r="I1723">
            <v>1</v>
          </cell>
          <cell r="J1723">
            <v>1</v>
          </cell>
        </row>
        <row r="1724">
          <cell r="A1724" t="str">
            <v>0005741400404-P07</v>
          </cell>
          <cell r="B1724" t="str">
            <v>07</v>
          </cell>
          <cell r="C1724" t="str">
            <v>8273</v>
          </cell>
          <cell r="D1724" t="str">
            <v>0005741400404</v>
          </cell>
          <cell r="E1724" t="str">
            <v>111215</v>
          </cell>
          <cell r="F1724" t="str">
            <v>00404B</v>
          </cell>
          <cell r="G1724" t="str">
            <v>B00404B</v>
          </cell>
          <cell r="H1724" t="str">
            <v>511170</v>
          </cell>
          <cell r="I1724">
            <v>1</v>
          </cell>
          <cell r="J1724">
            <v>24</v>
          </cell>
        </row>
        <row r="1725">
          <cell r="A1725" t="str">
            <v>0005741400403-P01</v>
          </cell>
          <cell r="B1725" t="str">
            <v>01</v>
          </cell>
          <cell r="C1725" t="str">
            <v>8273</v>
          </cell>
          <cell r="D1725" t="str">
            <v>0005741400403</v>
          </cell>
          <cell r="E1725" t="str">
            <v>111216</v>
          </cell>
          <cell r="F1725" t="str">
            <v>00403B</v>
          </cell>
          <cell r="G1725" t="str">
            <v>B00403B</v>
          </cell>
          <cell r="H1725" t="str">
            <v>300328</v>
          </cell>
          <cell r="I1725">
            <v>1</v>
          </cell>
          <cell r="J1725">
            <v>0.61560000000000004</v>
          </cell>
        </row>
        <row r="1726">
          <cell r="A1726" t="str">
            <v>0005741400403-P02</v>
          </cell>
          <cell r="B1726" t="str">
            <v>02</v>
          </cell>
          <cell r="C1726" t="str">
            <v>8273</v>
          </cell>
          <cell r="D1726" t="str">
            <v>0005741400403</v>
          </cell>
          <cell r="E1726" t="str">
            <v>111216</v>
          </cell>
          <cell r="F1726" t="str">
            <v>00403B</v>
          </cell>
          <cell r="G1726" t="str">
            <v>B00403B</v>
          </cell>
          <cell r="H1726" t="str">
            <v>500462</v>
          </cell>
          <cell r="I1726">
            <v>1</v>
          </cell>
          <cell r="J1726">
            <v>6.3799999999999996E-2</v>
          </cell>
        </row>
        <row r="1727">
          <cell r="A1727" t="str">
            <v>0005741400403-P03</v>
          </cell>
          <cell r="B1727" t="str">
            <v>03</v>
          </cell>
          <cell r="C1727" t="str">
            <v>8273</v>
          </cell>
          <cell r="D1727" t="str">
            <v>0005741400403</v>
          </cell>
          <cell r="E1727" t="str">
            <v>111216</v>
          </cell>
          <cell r="F1727" t="str">
            <v>00403B</v>
          </cell>
          <cell r="G1727" t="str">
            <v>B00403B</v>
          </cell>
          <cell r="H1727" t="str">
            <v>500619</v>
          </cell>
          <cell r="I1727">
            <v>1</v>
          </cell>
          <cell r="J1727">
            <v>2.2000000000000001E-3</v>
          </cell>
        </row>
        <row r="1728">
          <cell r="A1728" t="str">
            <v>0005741400403-P04</v>
          </cell>
          <cell r="B1728" t="str">
            <v>04</v>
          </cell>
          <cell r="C1728" t="str">
            <v>8273</v>
          </cell>
          <cell r="D1728" t="str">
            <v>0005741400403</v>
          </cell>
          <cell r="E1728" t="str">
            <v>111216</v>
          </cell>
          <cell r="F1728" t="str">
            <v>00403B</v>
          </cell>
          <cell r="G1728" t="str">
            <v>B00403B</v>
          </cell>
          <cell r="H1728" t="str">
            <v>508761</v>
          </cell>
          <cell r="I1728">
            <v>1</v>
          </cell>
          <cell r="J1728">
            <v>24</v>
          </cell>
        </row>
        <row r="1729">
          <cell r="A1729" t="str">
            <v>0005741400403-P05</v>
          </cell>
          <cell r="B1729" t="str">
            <v>05</v>
          </cell>
          <cell r="C1729" t="str">
            <v>8273</v>
          </cell>
          <cell r="D1729" t="str">
            <v>0005741400403</v>
          </cell>
          <cell r="E1729" t="str">
            <v>111216</v>
          </cell>
          <cell r="F1729" t="str">
            <v>00403B</v>
          </cell>
          <cell r="G1729" t="str">
            <v>B00403B</v>
          </cell>
          <cell r="H1729" t="str">
            <v>510759</v>
          </cell>
          <cell r="I1729">
            <v>1</v>
          </cell>
          <cell r="J1729">
            <v>3.0000000000000001E-3</v>
          </cell>
        </row>
        <row r="1730">
          <cell r="A1730" t="str">
            <v>0005741400403-P06</v>
          </cell>
          <cell r="B1730" t="str">
            <v>06</v>
          </cell>
          <cell r="C1730" t="str">
            <v>8273</v>
          </cell>
          <cell r="D1730" t="str">
            <v>0005741400403</v>
          </cell>
          <cell r="E1730" t="str">
            <v>111216</v>
          </cell>
          <cell r="F1730" t="str">
            <v>00403B</v>
          </cell>
          <cell r="G1730" t="str">
            <v>B00403B</v>
          </cell>
          <cell r="H1730" t="str">
            <v>511163</v>
          </cell>
          <cell r="I1730">
            <v>1</v>
          </cell>
          <cell r="J1730">
            <v>1</v>
          </cell>
        </row>
        <row r="1731">
          <cell r="A1731" t="str">
            <v>0005741400403-P07</v>
          </cell>
          <cell r="B1731" t="str">
            <v>07</v>
          </cell>
          <cell r="C1731" t="str">
            <v>8273</v>
          </cell>
          <cell r="D1731" t="str">
            <v>0005741400403</v>
          </cell>
          <cell r="E1731" t="str">
            <v>111216</v>
          </cell>
          <cell r="F1731" t="str">
            <v>00403B</v>
          </cell>
          <cell r="G1731" t="str">
            <v>B00403B</v>
          </cell>
          <cell r="H1731" t="str">
            <v>511168</v>
          </cell>
          <cell r="I1731">
            <v>1</v>
          </cell>
          <cell r="J1731">
            <v>24</v>
          </cell>
        </row>
        <row r="1732">
          <cell r="A1732" t="str">
            <v>0005741400416-P01</v>
          </cell>
          <cell r="B1732" t="str">
            <v>01</v>
          </cell>
          <cell r="C1732" t="str">
            <v>8273</v>
          </cell>
          <cell r="D1732" t="str">
            <v>0005741400416</v>
          </cell>
          <cell r="E1732" t="str">
            <v>111217</v>
          </cell>
          <cell r="F1732" t="str">
            <v>00416C</v>
          </cell>
          <cell r="G1732" t="str">
            <v>B00416C</v>
          </cell>
          <cell r="H1732" t="str">
            <v>300328</v>
          </cell>
          <cell r="I1732">
            <v>1</v>
          </cell>
          <cell r="J1732">
            <v>0.61560000000000004</v>
          </cell>
        </row>
        <row r="1733">
          <cell r="A1733" t="str">
            <v>0005741400416-P02</v>
          </cell>
          <cell r="B1733" t="str">
            <v>02</v>
          </cell>
          <cell r="C1733" t="str">
            <v>8273</v>
          </cell>
          <cell r="D1733" t="str">
            <v>0005741400416</v>
          </cell>
          <cell r="E1733" t="str">
            <v>111217</v>
          </cell>
          <cell r="F1733" t="str">
            <v>00416C</v>
          </cell>
          <cell r="G1733" t="str">
            <v>B00416C</v>
          </cell>
          <cell r="H1733" t="str">
            <v>500462</v>
          </cell>
          <cell r="I1733">
            <v>1</v>
          </cell>
          <cell r="J1733">
            <v>6.3799999999999996E-2</v>
          </cell>
        </row>
        <row r="1734">
          <cell r="A1734" t="str">
            <v>0005741400416-P03</v>
          </cell>
          <cell r="B1734" t="str">
            <v>03</v>
          </cell>
          <cell r="C1734" t="str">
            <v>8273</v>
          </cell>
          <cell r="D1734" t="str">
            <v>0005741400416</v>
          </cell>
          <cell r="E1734" t="str">
            <v>111217</v>
          </cell>
          <cell r="F1734" t="str">
            <v>00416C</v>
          </cell>
          <cell r="G1734" t="str">
            <v>B00416C</v>
          </cell>
          <cell r="H1734" t="str">
            <v>500619</v>
          </cell>
          <cell r="I1734">
            <v>1</v>
          </cell>
          <cell r="J1734">
            <v>2.2000000000000001E-3</v>
          </cell>
        </row>
        <row r="1735">
          <cell r="A1735" t="str">
            <v>0005741400416-P04</v>
          </cell>
          <cell r="B1735" t="str">
            <v>04</v>
          </cell>
          <cell r="C1735" t="str">
            <v>8273</v>
          </cell>
          <cell r="D1735" t="str">
            <v>0005741400416</v>
          </cell>
          <cell r="E1735" t="str">
            <v>111217</v>
          </cell>
          <cell r="F1735" t="str">
            <v>00416C</v>
          </cell>
          <cell r="G1735" t="str">
            <v>B00416C</v>
          </cell>
          <cell r="H1735" t="str">
            <v>508761</v>
          </cell>
          <cell r="I1735">
            <v>1</v>
          </cell>
          <cell r="J1735">
            <v>24</v>
          </cell>
        </row>
        <row r="1736">
          <cell r="A1736" t="str">
            <v>0005741400416-P05</v>
          </cell>
          <cell r="B1736" t="str">
            <v>05</v>
          </cell>
          <cell r="C1736" t="str">
            <v>8273</v>
          </cell>
          <cell r="D1736" t="str">
            <v>0005741400416</v>
          </cell>
          <cell r="E1736" t="str">
            <v>111217</v>
          </cell>
          <cell r="F1736" t="str">
            <v>00416C</v>
          </cell>
          <cell r="G1736" t="str">
            <v>B00416C</v>
          </cell>
          <cell r="H1736" t="str">
            <v>510759</v>
          </cell>
          <cell r="I1736">
            <v>1</v>
          </cell>
          <cell r="J1736">
            <v>3.0000000000000001E-3</v>
          </cell>
        </row>
        <row r="1737">
          <cell r="A1737" t="str">
            <v>0005741400416-P06</v>
          </cell>
          <cell r="B1737" t="str">
            <v>06</v>
          </cell>
          <cell r="C1737" t="str">
            <v>8273</v>
          </cell>
          <cell r="D1737" t="str">
            <v>0005741400416</v>
          </cell>
          <cell r="E1737" t="str">
            <v>111217</v>
          </cell>
          <cell r="F1737" t="str">
            <v>00416C</v>
          </cell>
          <cell r="G1737" t="str">
            <v>B00416C</v>
          </cell>
          <cell r="H1737" t="str">
            <v>511166</v>
          </cell>
          <cell r="I1737">
            <v>1</v>
          </cell>
          <cell r="J1737">
            <v>1</v>
          </cell>
        </row>
        <row r="1738">
          <cell r="A1738" t="str">
            <v>0005741400416-P07</v>
          </cell>
          <cell r="B1738" t="str">
            <v>07</v>
          </cell>
          <cell r="C1738" t="str">
            <v>8273</v>
          </cell>
          <cell r="D1738" t="str">
            <v>0005741400416</v>
          </cell>
          <cell r="E1738" t="str">
            <v>111217</v>
          </cell>
          <cell r="F1738" t="str">
            <v>00416C</v>
          </cell>
          <cell r="G1738" t="str">
            <v>B00416C</v>
          </cell>
          <cell r="H1738" t="str">
            <v>511171</v>
          </cell>
          <cell r="I1738">
            <v>1</v>
          </cell>
          <cell r="J1738">
            <v>24</v>
          </cell>
        </row>
        <row r="1739">
          <cell r="A1739" t="str">
            <v>0007084787659-P01</v>
          </cell>
          <cell r="B1739" t="str">
            <v>01</v>
          </cell>
          <cell r="C1739" t="str">
            <v>8273</v>
          </cell>
          <cell r="D1739" t="str">
            <v>0007084787659</v>
          </cell>
          <cell r="E1739" t="str">
            <v>111222</v>
          </cell>
          <cell r="F1739" t="str">
            <v>87659A</v>
          </cell>
          <cell r="G1739" t="str">
            <v>B87659A</v>
          </cell>
          <cell r="H1739" t="str">
            <v>300328</v>
          </cell>
          <cell r="I1739">
            <v>1</v>
          </cell>
          <cell r="J1739">
            <v>0.41039999999999999</v>
          </cell>
        </row>
        <row r="1740">
          <cell r="A1740" t="str">
            <v>0007084787659-P02</v>
          </cell>
          <cell r="B1740" t="str">
            <v>02</v>
          </cell>
          <cell r="C1740" t="str">
            <v>8273</v>
          </cell>
          <cell r="D1740" t="str">
            <v>0007084787659</v>
          </cell>
          <cell r="E1740" t="str">
            <v>111222</v>
          </cell>
          <cell r="F1740" t="str">
            <v>87659A</v>
          </cell>
          <cell r="G1740" t="str">
            <v>B87659A</v>
          </cell>
          <cell r="H1740" t="str">
            <v>500619</v>
          </cell>
          <cell r="I1740">
            <v>1</v>
          </cell>
          <cell r="J1740">
            <v>4.3E-3</v>
          </cell>
        </row>
        <row r="1741">
          <cell r="A1741" t="str">
            <v>0007084787659-P03</v>
          </cell>
          <cell r="B1741" t="str">
            <v>03</v>
          </cell>
          <cell r="C1741" t="str">
            <v>8273</v>
          </cell>
          <cell r="D1741" t="str">
            <v>0007084787659</v>
          </cell>
          <cell r="E1741" t="str">
            <v>111222</v>
          </cell>
          <cell r="F1741" t="str">
            <v>87659A</v>
          </cell>
          <cell r="G1741" t="str">
            <v>B87659A</v>
          </cell>
          <cell r="H1741" t="str">
            <v>500658</v>
          </cell>
          <cell r="I1741">
            <v>1</v>
          </cell>
          <cell r="J1741">
            <v>4</v>
          </cell>
        </row>
        <row r="1742">
          <cell r="A1742" t="str">
            <v>0007084787659-P04</v>
          </cell>
          <cell r="B1742" t="str">
            <v>04</v>
          </cell>
          <cell r="C1742" t="str">
            <v>8273</v>
          </cell>
          <cell r="D1742" t="str">
            <v>0007084787659</v>
          </cell>
          <cell r="E1742" t="str">
            <v>111222</v>
          </cell>
          <cell r="F1742" t="str">
            <v>87659A</v>
          </cell>
          <cell r="G1742" t="str">
            <v>B87659A</v>
          </cell>
          <cell r="H1742" t="str">
            <v>500665</v>
          </cell>
          <cell r="I1742">
            <v>1</v>
          </cell>
          <cell r="J1742">
            <v>1</v>
          </cell>
        </row>
        <row r="1743">
          <cell r="A1743" t="str">
            <v>0007084787659-P05</v>
          </cell>
          <cell r="B1743" t="str">
            <v>05</v>
          </cell>
          <cell r="C1743" t="str">
            <v>8273</v>
          </cell>
          <cell r="D1743" t="str">
            <v>0007084787659</v>
          </cell>
          <cell r="E1743" t="str">
            <v>111222</v>
          </cell>
          <cell r="F1743" t="str">
            <v>87659A</v>
          </cell>
          <cell r="G1743" t="str">
            <v>B87659A</v>
          </cell>
          <cell r="H1743" t="str">
            <v>508762</v>
          </cell>
          <cell r="I1743">
            <v>1</v>
          </cell>
          <cell r="J1743">
            <v>24</v>
          </cell>
        </row>
        <row r="1744">
          <cell r="A1744" t="str">
            <v>0007084787659-P06</v>
          </cell>
          <cell r="B1744" t="str">
            <v>06</v>
          </cell>
          <cell r="C1744" t="str">
            <v>8273</v>
          </cell>
          <cell r="D1744" t="str">
            <v>0007084787659</v>
          </cell>
          <cell r="E1744" t="str">
            <v>111222</v>
          </cell>
          <cell r="F1744" t="str">
            <v>87659A</v>
          </cell>
          <cell r="G1744" t="str">
            <v>B87659A</v>
          </cell>
          <cell r="H1744" t="str">
            <v>510759</v>
          </cell>
          <cell r="I1744">
            <v>1</v>
          </cell>
          <cell r="J1744">
            <v>4.7999999999999996E-3</v>
          </cell>
        </row>
        <row r="1745">
          <cell r="A1745" t="str">
            <v>0007084787659-P07</v>
          </cell>
          <cell r="B1745" t="str">
            <v>07</v>
          </cell>
          <cell r="C1745" t="str">
            <v>8273</v>
          </cell>
          <cell r="D1745" t="str">
            <v>0007084787659</v>
          </cell>
          <cell r="E1745" t="str">
            <v>111222</v>
          </cell>
          <cell r="F1745" t="str">
            <v>87659A</v>
          </cell>
          <cell r="G1745" t="str">
            <v>B87659A</v>
          </cell>
          <cell r="H1745" t="str">
            <v>511597</v>
          </cell>
          <cell r="I1745">
            <v>1</v>
          </cell>
          <cell r="J1745">
            <v>24</v>
          </cell>
        </row>
        <row r="1746">
          <cell r="A1746" t="str">
            <v>0007084787661-P01</v>
          </cell>
          <cell r="B1746" t="str">
            <v>01</v>
          </cell>
          <cell r="C1746" t="str">
            <v>8273</v>
          </cell>
          <cell r="D1746" t="str">
            <v>0007084787661</v>
          </cell>
          <cell r="E1746" t="str">
            <v>111223</v>
          </cell>
          <cell r="F1746" t="str">
            <v>87661A</v>
          </cell>
          <cell r="G1746" t="str">
            <v>B87661A</v>
          </cell>
          <cell r="H1746" t="str">
            <v>300328</v>
          </cell>
          <cell r="I1746">
            <v>1</v>
          </cell>
          <cell r="J1746">
            <v>0.41039999999999999</v>
          </cell>
        </row>
        <row r="1747">
          <cell r="A1747" t="str">
            <v>0007084787661-P02</v>
          </cell>
          <cell r="B1747" t="str">
            <v>02</v>
          </cell>
          <cell r="C1747" t="str">
            <v>8273</v>
          </cell>
          <cell r="D1747" t="str">
            <v>0007084787661</v>
          </cell>
          <cell r="E1747" t="str">
            <v>111223</v>
          </cell>
          <cell r="F1747" t="str">
            <v>87661A</v>
          </cell>
          <cell r="G1747" t="str">
            <v>B87661A</v>
          </cell>
          <cell r="H1747" t="str">
            <v>500462</v>
          </cell>
          <cell r="I1747">
            <v>1</v>
          </cell>
          <cell r="J1747">
            <v>4.7999999999999996E-3</v>
          </cell>
        </row>
        <row r="1748">
          <cell r="A1748" t="str">
            <v>0007084787661-P03</v>
          </cell>
          <cell r="B1748" t="str">
            <v>03</v>
          </cell>
          <cell r="C1748" t="str">
            <v>8273</v>
          </cell>
          <cell r="D1748" t="str">
            <v>0007084787661</v>
          </cell>
          <cell r="E1748" t="str">
            <v>111223</v>
          </cell>
          <cell r="F1748" t="str">
            <v>87661A</v>
          </cell>
          <cell r="G1748" t="str">
            <v>B87661A</v>
          </cell>
          <cell r="H1748" t="str">
            <v>500619</v>
          </cell>
          <cell r="I1748">
            <v>1</v>
          </cell>
          <cell r="J1748">
            <v>4.3E-3</v>
          </cell>
        </row>
        <row r="1749">
          <cell r="A1749" t="str">
            <v>0007084787661-P04</v>
          </cell>
          <cell r="B1749" t="str">
            <v>04</v>
          </cell>
          <cell r="C1749" t="str">
            <v>8273</v>
          </cell>
          <cell r="D1749" t="str">
            <v>0007084787661</v>
          </cell>
          <cell r="E1749" t="str">
            <v>111223</v>
          </cell>
          <cell r="F1749" t="str">
            <v>87661A</v>
          </cell>
          <cell r="G1749" t="str">
            <v>B87661A</v>
          </cell>
          <cell r="H1749" t="str">
            <v>500658</v>
          </cell>
          <cell r="I1749">
            <v>1</v>
          </cell>
          <cell r="J1749">
            <v>4</v>
          </cell>
        </row>
        <row r="1750">
          <cell r="A1750" t="str">
            <v>0007084787661-P05</v>
          </cell>
          <cell r="B1750" t="str">
            <v>05</v>
          </cell>
          <cell r="C1750" t="str">
            <v>8273</v>
          </cell>
          <cell r="D1750" t="str">
            <v>0007084787661</v>
          </cell>
          <cell r="E1750" t="str">
            <v>111223</v>
          </cell>
          <cell r="F1750" t="str">
            <v>87661A</v>
          </cell>
          <cell r="G1750" t="str">
            <v>B87661A</v>
          </cell>
          <cell r="H1750" t="str">
            <v>500665</v>
          </cell>
          <cell r="I1750">
            <v>1</v>
          </cell>
          <cell r="J1750">
            <v>1</v>
          </cell>
        </row>
        <row r="1751">
          <cell r="A1751" t="str">
            <v>0007084787661-P06</v>
          </cell>
          <cell r="B1751" t="str">
            <v>06</v>
          </cell>
          <cell r="C1751" t="str">
            <v>8273</v>
          </cell>
          <cell r="D1751" t="str">
            <v>0007084787661</v>
          </cell>
          <cell r="E1751" t="str">
            <v>111223</v>
          </cell>
          <cell r="F1751" t="str">
            <v>87661A</v>
          </cell>
          <cell r="G1751" t="str">
            <v>B87661A</v>
          </cell>
          <cell r="H1751" t="str">
            <v>507389</v>
          </cell>
          <cell r="I1751">
            <v>1</v>
          </cell>
          <cell r="J1751">
            <v>24</v>
          </cell>
        </row>
        <row r="1752">
          <cell r="A1752" t="str">
            <v>0007084787661-P07</v>
          </cell>
          <cell r="B1752" t="str">
            <v>07</v>
          </cell>
          <cell r="C1752" t="str">
            <v>8273</v>
          </cell>
          <cell r="D1752" t="str">
            <v>0007084787661</v>
          </cell>
          <cell r="E1752" t="str">
            <v>111223</v>
          </cell>
          <cell r="F1752" t="str">
            <v>87661A</v>
          </cell>
          <cell r="G1752" t="str">
            <v>B87661A</v>
          </cell>
          <cell r="H1752" t="str">
            <v>508762</v>
          </cell>
          <cell r="I1752">
            <v>1</v>
          </cell>
          <cell r="J1752">
            <v>24</v>
          </cell>
        </row>
        <row r="1753">
          <cell r="A1753" t="str">
            <v>0007084787661-P08</v>
          </cell>
          <cell r="B1753" t="str">
            <v>08</v>
          </cell>
          <cell r="C1753" t="str">
            <v>8273</v>
          </cell>
          <cell r="D1753" t="str">
            <v>0007084787661</v>
          </cell>
          <cell r="E1753" t="str">
            <v>111223</v>
          </cell>
          <cell r="F1753" t="str">
            <v>87661A</v>
          </cell>
          <cell r="G1753" t="str">
            <v>B87661A</v>
          </cell>
          <cell r="H1753" t="str">
            <v>510759</v>
          </cell>
          <cell r="I1753">
            <v>1</v>
          </cell>
          <cell r="J1753">
            <v>2E-3</v>
          </cell>
        </row>
        <row r="1754">
          <cell r="A1754" t="str">
            <v>0009999887643-P01</v>
          </cell>
          <cell r="B1754" t="str">
            <v>01</v>
          </cell>
          <cell r="C1754" t="str">
            <v>8273</v>
          </cell>
          <cell r="D1754" t="str">
            <v>0009999887643</v>
          </cell>
          <cell r="E1754" t="str">
            <v>111224</v>
          </cell>
          <cell r="F1754" t="str">
            <v>87643C</v>
          </cell>
          <cell r="G1754" t="str">
            <v>B87643C</v>
          </cell>
          <cell r="H1754" t="str">
            <v>300328</v>
          </cell>
          <cell r="I1754">
            <v>1</v>
          </cell>
          <cell r="J1754">
            <v>0.41039999999999999</v>
          </cell>
        </row>
        <row r="1755">
          <cell r="A1755" t="str">
            <v>0009999887643-P02</v>
          </cell>
          <cell r="B1755" t="str">
            <v>02</v>
          </cell>
          <cell r="C1755" t="str">
            <v>8273</v>
          </cell>
          <cell r="D1755" t="str">
            <v>0009999887643</v>
          </cell>
          <cell r="E1755" t="str">
            <v>111224</v>
          </cell>
          <cell r="F1755" t="str">
            <v>87643C</v>
          </cell>
          <cell r="G1755" t="str">
            <v>B87643C</v>
          </cell>
          <cell r="H1755" t="str">
            <v>500462</v>
          </cell>
          <cell r="I1755">
            <v>1</v>
          </cell>
          <cell r="J1755">
            <v>4.7999999999999996E-3</v>
          </cell>
        </row>
        <row r="1756">
          <cell r="A1756" t="str">
            <v>0009999887643-P03</v>
          </cell>
          <cell r="B1756" t="str">
            <v>03</v>
          </cell>
          <cell r="C1756" t="str">
            <v>8273</v>
          </cell>
          <cell r="D1756" t="str">
            <v>0009999887643</v>
          </cell>
          <cell r="E1756" t="str">
            <v>111224</v>
          </cell>
          <cell r="F1756" t="str">
            <v>87643C</v>
          </cell>
          <cell r="G1756" t="str">
            <v>B87643C</v>
          </cell>
          <cell r="H1756" t="str">
            <v>500619</v>
          </cell>
          <cell r="I1756">
            <v>1</v>
          </cell>
          <cell r="J1756">
            <v>4.3E-3</v>
          </cell>
        </row>
        <row r="1757">
          <cell r="A1757" t="str">
            <v>0009999887643-P04</v>
          </cell>
          <cell r="B1757" t="str">
            <v>04</v>
          </cell>
          <cell r="C1757" t="str">
            <v>8273</v>
          </cell>
          <cell r="D1757" t="str">
            <v>0009999887643</v>
          </cell>
          <cell r="E1757" t="str">
            <v>111224</v>
          </cell>
          <cell r="F1757" t="str">
            <v>87643C</v>
          </cell>
          <cell r="G1757" t="str">
            <v>B87643C</v>
          </cell>
          <cell r="H1757" t="str">
            <v>500658</v>
          </cell>
          <cell r="I1757">
            <v>1</v>
          </cell>
          <cell r="J1757">
            <v>4</v>
          </cell>
        </row>
        <row r="1758">
          <cell r="A1758" t="str">
            <v>0009999887643-P05</v>
          </cell>
          <cell r="B1758" t="str">
            <v>05</v>
          </cell>
          <cell r="C1758" t="str">
            <v>8273</v>
          </cell>
          <cell r="D1758" t="str">
            <v>0009999887643</v>
          </cell>
          <cell r="E1758" t="str">
            <v>111224</v>
          </cell>
          <cell r="F1758" t="str">
            <v>87643C</v>
          </cell>
          <cell r="G1758" t="str">
            <v>B87643C</v>
          </cell>
          <cell r="H1758" t="str">
            <v>500665</v>
          </cell>
          <cell r="I1758">
            <v>1</v>
          </cell>
          <cell r="J1758">
            <v>1</v>
          </cell>
        </row>
        <row r="1759">
          <cell r="A1759" t="str">
            <v>0009999887643-P06</v>
          </cell>
          <cell r="B1759" t="str">
            <v>06</v>
          </cell>
          <cell r="C1759" t="str">
            <v>8273</v>
          </cell>
          <cell r="D1759" t="str">
            <v>0009999887643</v>
          </cell>
          <cell r="E1759" t="str">
            <v>111224</v>
          </cell>
          <cell r="F1759" t="str">
            <v>87643C</v>
          </cell>
          <cell r="G1759" t="str">
            <v>B87643C</v>
          </cell>
          <cell r="H1759" t="str">
            <v>507385</v>
          </cell>
          <cell r="I1759">
            <v>1</v>
          </cell>
          <cell r="J1759">
            <v>24</v>
          </cell>
        </row>
        <row r="1760">
          <cell r="A1760" t="str">
            <v>0009999887643-P07</v>
          </cell>
          <cell r="B1760" t="str">
            <v>07</v>
          </cell>
          <cell r="C1760" t="str">
            <v>8273</v>
          </cell>
          <cell r="D1760" t="str">
            <v>0009999887643</v>
          </cell>
          <cell r="E1760" t="str">
            <v>111224</v>
          </cell>
          <cell r="F1760" t="str">
            <v>87643C</v>
          </cell>
          <cell r="G1760" t="str">
            <v>B87643C</v>
          </cell>
          <cell r="H1760" t="str">
            <v>508762</v>
          </cell>
          <cell r="I1760">
            <v>1</v>
          </cell>
          <cell r="J1760">
            <v>24</v>
          </cell>
        </row>
        <row r="1761">
          <cell r="A1761" t="str">
            <v>0009999887643-P08</v>
          </cell>
          <cell r="B1761" t="str">
            <v>08</v>
          </cell>
          <cell r="C1761" t="str">
            <v>8273</v>
          </cell>
          <cell r="D1761" t="str">
            <v>0009999887643</v>
          </cell>
          <cell r="E1761" t="str">
            <v>111224</v>
          </cell>
          <cell r="F1761" t="str">
            <v>87643C</v>
          </cell>
          <cell r="G1761" t="str">
            <v>B87643C</v>
          </cell>
          <cell r="H1761" t="str">
            <v>510759</v>
          </cell>
          <cell r="I1761">
            <v>1</v>
          </cell>
          <cell r="J1761">
            <v>2E-3</v>
          </cell>
        </row>
        <row r="1762">
          <cell r="A1762" t="str">
            <v>0007084787663-P01</v>
          </cell>
          <cell r="B1762" t="str">
            <v>01</v>
          </cell>
          <cell r="C1762" t="str">
            <v>8273</v>
          </cell>
          <cell r="D1762" t="str">
            <v>0007084787663</v>
          </cell>
          <cell r="E1762" t="str">
            <v>111224</v>
          </cell>
          <cell r="F1762" t="str">
            <v>87663A</v>
          </cell>
          <cell r="G1762" t="str">
            <v>B87663A</v>
          </cell>
          <cell r="H1762" t="str">
            <v>300328</v>
          </cell>
          <cell r="I1762">
            <v>1</v>
          </cell>
          <cell r="J1762">
            <v>0.41039999999999999</v>
          </cell>
        </row>
        <row r="1763">
          <cell r="A1763" t="str">
            <v>0007084787663-P02</v>
          </cell>
          <cell r="B1763" t="str">
            <v>02</v>
          </cell>
          <cell r="C1763" t="str">
            <v>8273</v>
          </cell>
          <cell r="D1763" t="str">
            <v>0007084787663</v>
          </cell>
          <cell r="E1763" t="str">
            <v>111224</v>
          </cell>
          <cell r="F1763" t="str">
            <v>87663A</v>
          </cell>
          <cell r="G1763" t="str">
            <v>B87663A</v>
          </cell>
          <cell r="H1763" t="str">
            <v>500462</v>
          </cell>
          <cell r="I1763">
            <v>1</v>
          </cell>
          <cell r="J1763">
            <v>4.7999999999999996E-3</v>
          </cell>
        </row>
        <row r="1764">
          <cell r="A1764" t="str">
            <v>0007084787663-P03</v>
          </cell>
          <cell r="B1764" t="str">
            <v>03</v>
          </cell>
          <cell r="C1764" t="str">
            <v>8273</v>
          </cell>
          <cell r="D1764" t="str">
            <v>0007084787663</v>
          </cell>
          <cell r="E1764" t="str">
            <v>111224</v>
          </cell>
          <cell r="F1764" t="str">
            <v>87663A</v>
          </cell>
          <cell r="G1764" t="str">
            <v>B87663A</v>
          </cell>
          <cell r="H1764" t="str">
            <v>500619</v>
          </cell>
          <cell r="I1764">
            <v>1</v>
          </cell>
          <cell r="J1764">
            <v>4.3E-3</v>
          </cell>
        </row>
        <row r="1765">
          <cell r="A1765" t="str">
            <v>0007084787663-P04</v>
          </cell>
          <cell r="B1765" t="str">
            <v>04</v>
          </cell>
          <cell r="C1765" t="str">
            <v>8273</v>
          </cell>
          <cell r="D1765" t="str">
            <v>0007084787663</v>
          </cell>
          <cell r="E1765" t="str">
            <v>111224</v>
          </cell>
          <cell r="F1765" t="str">
            <v>87663A</v>
          </cell>
          <cell r="G1765" t="str">
            <v>B87663A</v>
          </cell>
          <cell r="H1765" t="str">
            <v>500665</v>
          </cell>
          <cell r="I1765">
            <v>1</v>
          </cell>
          <cell r="J1765">
            <v>1</v>
          </cell>
        </row>
        <row r="1766">
          <cell r="A1766" t="str">
            <v>0007084787663-P05</v>
          </cell>
          <cell r="B1766" t="str">
            <v>05</v>
          </cell>
          <cell r="C1766" t="str">
            <v>8273</v>
          </cell>
          <cell r="D1766" t="str">
            <v>0007084787663</v>
          </cell>
          <cell r="E1766" t="str">
            <v>111224</v>
          </cell>
          <cell r="F1766" t="str">
            <v>87663A</v>
          </cell>
          <cell r="G1766" t="str">
            <v>B87663A</v>
          </cell>
          <cell r="H1766" t="str">
            <v>505486</v>
          </cell>
          <cell r="I1766">
            <v>1</v>
          </cell>
          <cell r="J1766">
            <v>2E-3</v>
          </cell>
        </row>
        <row r="1767">
          <cell r="A1767" t="str">
            <v>0007084787663-P06</v>
          </cell>
          <cell r="B1767" t="str">
            <v>06</v>
          </cell>
          <cell r="C1767" t="str">
            <v>8273</v>
          </cell>
          <cell r="D1767" t="str">
            <v>0007084787663</v>
          </cell>
          <cell r="E1767" t="str">
            <v>111224</v>
          </cell>
          <cell r="F1767" t="str">
            <v>87663A</v>
          </cell>
          <cell r="G1767" t="str">
            <v>B87663A</v>
          </cell>
          <cell r="H1767" t="str">
            <v>507385</v>
          </cell>
          <cell r="I1767">
            <v>1</v>
          </cell>
          <cell r="J1767">
            <v>24</v>
          </cell>
        </row>
        <row r="1768">
          <cell r="A1768" t="str">
            <v>0007084787663-P07</v>
          </cell>
          <cell r="B1768" t="str">
            <v>07</v>
          </cell>
          <cell r="C1768" t="str">
            <v>8273</v>
          </cell>
          <cell r="D1768" t="str">
            <v>0007084787663</v>
          </cell>
          <cell r="E1768" t="str">
            <v>111224</v>
          </cell>
          <cell r="F1768" t="str">
            <v>87663A</v>
          </cell>
          <cell r="G1768" t="str">
            <v>B87663A</v>
          </cell>
          <cell r="H1768" t="str">
            <v>508762</v>
          </cell>
          <cell r="I1768">
            <v>1</v>
          </cell>
          <cell r="J1768">
            <v>24</v>
          </cell>
        </row>
        <row r="1769">
          <cell r="A1769" t="str">
            <v>0007084787663-P08</v>
          </cell>
          <cell r="B1769" t="str">
            <v>08</v>
          </cell>
          <cell r="C1769" t="str">
            <v>8273</v>
          </cell>
          <cell r="D1769" t="str">
            <v>0007084787663</v>
          </cell>
          <cell r="E1769" t="str">
            <v>111224</v>
          </cell>
          <cell r="F1769" t="str">
            <v>87663A</v>
          </cell>
          <cell r="G1769" t="str">
            <v>B87663A</v>
          </cell>
          <cell r="H1769" t="str">
            <v>510759</v>
          </cell>
          <cell r="I1769">
            <v>1</v>
          </cell>
          <cell r="J1769">
            <v>2E-3</v>
          </cell>
        </row>
        <row r="1770">
          <cell r="A1770" t="str">
            <v>0009999887646-P01</v>
          </cell>
          <cell r="B1770" t="str">
            <v>01</v>
          </cell>
          <cell r="C1770" t="str">
            <v>8273</v>
          </cell>
          <cell r="D1770" t="str">
            <v>0009999887646</v>
          </cell>
          <cell r="E1770" t="str">
            <v>111225</v>
          </cell>
          <cell r="F1770" t="str">
            <v>87646C</v>
          </cell>
          <cell r="G1770" t="str">
            <v>B87646C</v>
          </cell>
          <cell r="H1770" t="str">
            <v>300328</v>
          </cell>
          <cell r="I1770">
            <v>1</v>
          </cell>
          <cell r="J1770">
            <v>0.41039999999999999</v>
          </cell>
        </row>
        <row r="1771">
          <cell r="A1771" t="str">
            <v>0009999887646-P02</v>
          </cell>
          <cell r="B1771" t="str">
            <v>02</v>
          </cell>
          <cell r="C1771" t="str">
            <v>8273</v>
          </cell>
          <cell r="D1771" t="str">
            <v>0009999887646</v>
          </cell>
          <cell r="E1771" t="str">
            <v>111225</v>
          </cell>
          <cell r="F1771" t="str">
            <v>87646C</v>
          </cell>
          <cell r="G1771" t="str">
            <v>B87646C</v>
          </cell>
          <cell r="H1771" t="str">
            <v>500462</v>
          </cell>
          <cell r="I1771">
            <v>1</v>
          </cell>
          <cell r="J1771">
            <v>4.7999999999999996E-3</v>
          </cell>
        </row>
        <row r="1772">
          <cell r="A1772" t="str">
            <v>0009999887646-P03</v>
          </cell>
          <cell r="B1772" t="str">
            <v>03</v>
          </cell>
          <cell r="C1772" t="str">
            <v>8273</v>
          </cell>
          <cell r="D1772" t="str">
            <v>0009999887646</v>
          </cell>
          <cell r="E1772" t="str">
            <v>111225</v>
          </cell>
          <cell r="F1772" t="str">
            <v>87646C</v>
          </cell>
          <cell r="G1772" t="str">
            <v>B87646C</v>
          </cell>
          <cell r="H1772" t="str">
            <v>500619</v>
          </cell>
          <cell r="I1772">
            <v>1</v>
          </cell>
          <cell r="J1772">
            <v>4.3E-3</v>
          </cell>
        </row>
        <row r="1773">
          <cell r="A1773" t="str">
            <v>0009999887646-P04</v>
          </cell>
          <cell r="B1773" t="str">
            <v>04</v>
          </cell>
          <cell r="C1773" t="str">
            <v>8273</v>
          </cell>
          <cell r="D1773" t="str">
            <v>0009999887646</v>
          </cell>
          <cell r="E1773" t="str">
            <v>111225</v>
          </cell>
          <cell r="F1773" t="str">
            <v>87646C</v>
          </cell>
          <cell r="G1773" t="str">
            <v>B87646C</v>
          </cell>
          <cell r="H1773" t="str">
            <v>500658</v>
          </cell>
          <cell r="I1773">
            <v>1</v>
          </cell>
          <cell r="J1773">
            <v>4</v>
          </cell>
        </row>
        <row r="1774">
          <cell r="A1774" t="str">
            <v>0009999887646-P05</v>
          </cell>
          <cell r="B1774" t="str">
            <v>05</v>
          </cell>
          <cell r="C1774" t="str">
            <v>8273</v>
          </cell>
          <cell r="D1774" t="str">
            <v>0009999887646</v>
          </cell>
          <cell r="E1774" t="str">
            <v>111225</v>
          </cell>
          <cell r="F1774" t="str">
            <v>87646C</v>
          </cell>
          <cell r="G1774" t="str">
            <v>B87646C</v>
          </cell>
          <cell r="H1774" t="str">
            <v>500665</v>
          </cell>
          <cell r="I1774">
            <v>1</v>
          </cell>
          <cell r="J1774">
            <v>1</v>
          </cell>
        </row>
        <row r="1775">
          <cell r="A1775" t="str">
            <v>0009999887646-P06</v>
          </cell>
          <cell r="B1775" t="str">
            <v>06</v>
          </cell>
          <cell r="C1775" t="str">
            <v>8273</v>
          </cell>
          <cell r="D1775" t="str">
            <v>0009999887646</v>
          </cell>
          <cell r="E1775" t="str">
            <v>111225</v>
          </cell>
          <cell r="F1775" t="str">
            <v>87646C</v>
          </cell>
          <cell r="G1775" t="str">
            <v>B87646C</v>
          </cell>
          <cell r="H1775" t="str">
            <v>507387</v>
          </cell>
          <cell r="I1775">
            <v>1</v>
          </cell>
          <cell r="J1775">
            <v>24</v>
          </cell>
        </row>
        <row r="1776">
          <cell r="A1776" t="str">
            <v>0009999887646-P07</v>
          </cell>
          <cell r="B1776" t="str">
            <v>07</v>
          </cell>
          <cell r="C1776" t="str">
            <v>8273</v>
          </cell>
          <cell r="D1776" t="str">
            <v>0009999887646</v>
          </cell>
          <cell r="E1776" t="str">
            <v>111225</v>
          </cell>
          <cell r="F1776" t="str">
            <v>87646C</v>
          </cell>
          <cell r="G1776" t="str">
            <v>B87646C</v>
          </cell>
          <cell r="H1776" t="str">
            <v>508762</v>
          </cell>
          <cell r="I1776">
            <v>1</v>
          </cell>
          <cell r="J1776">
            <v>24</v>
          </cell>
        </row>
        <row r="1777">
          <cell r="A1777" t="str">
            <v>0009999887646-P08</v>
          </cell>
          <cell r="B1777" t="str">
            <v>08</v>
          </cell>
          <cell r="C1777" t="str">
            <v>8273</v>
          </cell>
          <cell r="D1777" t="str">
            <v>0009999887646</v>
          </cell>
          <cell r="E1777" t="str">
            <v>111225</v>
          </cell>
          <cell r="F1777" t="str">
            <v>87646C</v>
          </cell>
          <cell r="G1777" t="str">
            <v>B87646C</v>
          </cell>
          <cell r="H1777" t="str">
            <v>510759</v>
          </cell>
          <cell r="I1777">
            <v>1</v>
          </cell>
          <cell r="J1777">
            <v>2E-3</v>
          </cell>
        </row>
        <row r="1778">
          <cell r="A1778" t="str">
            <v>0007084787662-P01</v>
          </cell>
          <cell r="B1778" t="str">
            <v>01</v>
          </cell>
          <cell r="C1778" t="str">
            <v>8273</v>
          </cell>
          <cell r="D1778" t="str">
            <v>0007084787662</v>
          </cell>
          <cell r="E1778" t="str">
            <v>111225</v>
          </cell>
          <cell r="F1778" t="str">
            <v>87662A</v>
          </cell>
          <cell r="G1778" t="str">
            <v>B87662A</v>
          </cell>
          <cell r="H1778" t="str">
            <v>300328</v>
          </cell>
          <cell r="I1778">
            <v>1</v>
          </cell>
          <cell r="J1778">
            <v>0.41039999999999999</v>
          </cell>
        </row>
        <row r="1779">
          <cell r="A1779" t="str">
            <v>0007084787662-P02</v>
          </cell>
          <cell r="B1779" t="str">
            <v>02</v>
          </cell>
          <cell r="C1779" t="str">
            <v>8273</v>
          </cell>
          <cell r="D1779" t="str">
            <v>0007084787662</v>
          </cell>
          <cell r="E1779" t="str">
            <v>111225</v>
          </cell>
          <cell r="F1779" t="str">
            <v>87662A</v>
          </cell>
          <cell r="G1779" t="str">
            <v>B87662A</v>
          </cell>
          <cell r="H1779" t="str">
            <v>500462</v>
          </cell>
          <cell r="I1779">
            <v>1</v>
          </cell>
          <cell r="J1779">
            <v>4.7999999999999996E-3</v>
          </cell>
        </row>
        <row r="1780">
          <cell r="A1780" t="str">
            <v>0007084787662-P03</v>
          </cell>
          <cell r="B1780" t="str">
            <v>03</v>
          </cell>
          <cell r="C1780" t="str">
            <v>8273</v>
          </cell>
          <cell r="D1780" t="str">
            <v>0007084787662</v>
          </cell>
          <cell r="E1780" t="str">
            <v>111225</v>
          </cell>
          <cell r="F1780" t="str">
            <v>87662A</v>
          </cell>
          <cell r="G1780" t="str">
            <v>B87662A</v>
          </cell>
          <cell r="H1780" t="str">
            <v>500619</v>
          </cell>
          <cell r="I1780">
            <v>1</v>
          </cell>
          <cell r="J1780">
            <v>4.3E-3</v>
          </cell>
        </row>
        <row r="1781">
          <cell r="A1781" t="str">
            <v>0007084787662-P04</v>
          </cell>
          <cell r="B1781" t="str">
            <v>04</v>
          </cell>
          <cell r="C1781" t="str">
            <v>8273</v>
          </cell>
          <cell r="D1781" t="str">
            <v>0007084787662</v>
          </cell>
          <cell r="E1781" t="str">
            <v>111225</v>
          </cell>
          <cell r="F1781" t="str">
            <v>87662A</v>
          </cell>
          <cell r="G1781" t="str">
            <v>B87662A</v>
          </cell>
          <cell r="H1781" t="str">
            <v>500658</v>
          </cell>
          <cell r="I1781">
            <v>1</v>
          </cell>
          <cell r="J1781">
            <v>4</v>
          </cell>
        </row>
        <row r="1782">
          <cell r="A1782" t="str">
            <v>0007084787662-P05</v>
          </cell>
          <cell r="B1782" t="str">
            <v>05</v>
          </cell>
          <cell r="C1782" t="str">
            <v>8273</v>
          </cell>
          <cell r="D1782" t="str">
            <v>0007084787662</v>
          </cell>
          <cell r="E1782" t="str">
            <v>111225</v>
          </cell>
          <cell r="F1782" t="str">
            <v>87662A</v>
          </cell>
          <cell r="G1782" t="str">
            <v>B87662A</v>
          </cell>
          <cell r="H1782" t="str">
            <v>500665</v>
          </cell>
          <cell r="I1782">
            <v>1</v>
          </cell>
          <cell r="J1782">
            <v>1</v>
          </cell>
        </row>
        <row r="1783">
          <cell r="A1783" t="str">
            <v>0007084787662-P06</v>
          </cell>
          <cell r="B1783" t="str">
            <v>06</v>
          </cell>
          <cell r="C1783" t="str">
            <v>8273</v>
          </cell>
          <cell r="D1783" t="str">
            <v>0007084787662</v>
          </cell>
          <cell r="E1783" t="str">
            <v>111225</v>
          </cell>
          <cell r="F1783" t="str">
            <v>87662A</v>
          </cell>
          <cell r="G1783" t="str">
            <v>B87662A</v>
          </cell>
          <cell r="H1783" t="str">
            <v>507387</v>
          </cell>
          <cell r="I1783">
            <v>1</v>
          </cell>
          <cell r="J1783">
            <v>24</v>
          </cell>
        </row>
        <row r="1784">
          <cell r="A1784" t="str">
            <v>0007084787662-P07</v>
          </cell>
          <cell r="B1784" t="str">
            <v>07</v>
          </cell>
          <cell r="C1784" t="str">
            <v>8273</v>
          </cell>
          <cell r="D1784" t="str">
            <v>0007084787662</v>
          </cell>
          <cell r="E1784" t="str">
            <v>111225</v>
          </cell>
          <cell r="F1784" t="str">
            <v>87662A</v>
          </cell>
          <cell r="G1784" t="str">
            <v>B87662A</v>
          </cell>
          <cell r="H1784" t="str">
            <v>508762</v>
          </cell>
          <cell r="I1784">
            <v>1</v>
          </cell>
          <cell r="J1784">
            <v>24</v>
          </cell>
        </row>
        <row r="1785">
          <cell r="A1785" t="str">
            <v>0007084787662-P08</v>
          </cell>
          <cell r="B1785" t="str">
            <v>08</v>
          </cell>
          <cell r="C1785" t="str">
            <v>8273</v>
          </cell>
          <cell r="D1785" t="str">
            <v>0007084787662</v>
          </cell>
          <cell r="E1785" t="str">
            <v>111225</v>
          </cell>
          <cell r="F1785" t="str">
            <v>87662A</v>
          </cell>
          <cell r="G1785" t="str">
            <v>B87662A</v>
          </cell>
          <cell r="H1785" t="str">
            <v>510759</v>
          </cell>
          <cell r="I1785">
            <v>1</v>
          </cell>
          <cell r="J1785">
            <v>2E-3</v>
          </cell>
        </row>
        <row r="1786">
          <cell r="A1786" t="str">
            <v>0007084787660-P01</v>
          </cell>
          <cell r="B1786" t="str">
            <v>01</v>
          </cell>
          <cell r="C1786" t="str">
            <v>8273</v>
          </cell>
          <cell r="D1786" t="str">
            <v>0007084787660</v>
          </cell>
          <cell r="E1786" t="str">
            <v>111238</v>
          </cell>
          <cell r="F1786" t="str">
            <v>87660A</v>
          </cell>
          <cell r="G1786" t="str">
            <v>B87660A</v>
          </cell>
          <cell r="H1786" t="str">
            <v>300328</v>
          </cell>
          <cell r="I1786">
            <v>1</v>
          </cell>
          <cell r="J1786">
            <v>0.41039999999999999</v>
          </cell>
        </row>
        <row r="1787">
          <cell r="A1787" t="str">
            <v>0007084787660-P02</v>
          </cell>
          <cell r="B1787" t="str">
            <v>02</v>
          </cell>
          <cell r="C1787" t="str">
            <v>8273</v>
          </cell>
          <cell r="D1787" t="str">
            <v>0007084787660</v>
          </cell>
          <cell r="E1787" t="str">
            <v>111238</v>
          </cell>
          <cell r="F1787" t="str">
            <v>87660A</v>
          </cell>
          <cell r="G1787" t="str">
            <v>B87660A</v>
          </cell>
          <cell r="H1787" t="str">
            <v>500462</v>
          </cell>
          <cell r="I1787">
            <v>1</v>
          </cell>
          <cell r="J1787">
            <v>4.7999999999999996E-3</v>
          </cell>
        </row>
        <row r="1788">
          <cell r="A1788" t="str">
            <v>0007084787660-P03</v>
          </cell>
          <cell r="B1788" t="str">
            <v>03</v>
          </cell>
          <cell r="C1788" t="str">
            <v>8273</v>
          </cell>
          <cell r="D1788" t="str">
            <v>0007084787660</v>
          </cell>
          <cell r="E1788" t="str">
            <v>111238</v>
          </cell>
          <cell r="F1788" t="str">
            <v>87660A</v>
          </cell>
          <cell r="G1788" t="str">
            <v>B87660A</v>
          </cell>
          <cell r="H1788" t="str">
            <v>500619</v>
          </cell>
          <cell r="I1788">
            <v>1</v>
          </cell>
          <cell r="J1788">
            <v>4.3E-3</v>
          </cell>
        </row>
        <row r="1789">
          <cell r="A1789" t="str">
            <v>0007084787660-P04</v>
          </cell>
          <cell r="B1789" t="str">
            <v>04</v>
          </cell>
          <cell r="C1789" t="str">
            <v>8273</v>
          </cell>
          <cell r="D1789" t="str">
            <v>0007084787660</v>
          </cell>
          <cell r="E1789" t="str">
            <v>111238</v>
          </cell>
          <cell r="F1789" t="str">
            <v>87660A</v>
          </cell>
          <cell r="G1789" t="str">
            <v>B87660A</v>
          </cell>
          <cell r="H1789" t="str">
            <v>500658</v>
          </cell>
          <cell r="I1789">
            <v>1</v>
          </cell>
          <cell r="J1789">
            <v>4</v>
          </cell>
        </row>
        <row r="1790">
          <cell r="A1790" t="str">
            <v>0007084787660-P05</v>
          </cell>
          <cell r="B1790" t="str">
            <v>05</v>
          </cell>
          <cell r="C1790" t="str">
            <v>8273</v>
          </cell>
          <cell r="D1790" t="str">
            <v>0007084787660</v>
          </cell>
          <cell r="E1790" t="str">
            <v>111238</v>
          </cell>
          <cell r="F1790" t="str">
            <v>87660A</v>
          </cell>
          <cell r="G1790" t="str">
            <v>B87660A</v>
          </cell>
          <cell r="H1790" t="str">
            <v>500665</v>
          </cell>
          <cell r="I1790">
            <v>1</v>
          </cell>
          <cell r="J1790">
            <v>1</v>
          </cell>
        </row>
        <row r="1791">
          <cell r="A1791" t="str">
            <v>0007084787660-P06</v>
          </cell>
          <cell r="B1791" t="str">
            <v>06</v>
          </cell>
          <cell r="C1791" t="str">
            <v>8273</v>
          </cell>
          <cell r="D1791" t="str">
            <v>0007084787660</v>
          </cell>
          <cell r="E1791" t="str">
            <v>111238</v>
          </cell>
          <cell r="F1791" t="str">
            <v>87660A</v>
          </cell>
          <cell r="G1791" t="str">
            <v>B87660A</v>
          </cell>
          <cell r="H1791" t="str">
            <v>507390</v>
          </cell>
          <cell r="I1791">
            <v>1</v>
          </cell>
          <cell r="J1791">
            <v>24</v>
          </cell>
        </row>
        <row r="1792">
          <cell r="A1792" t="str">
            <v>0007084787660-P07</v>
          </cell>
          <cell r="B1792" t="str">
            <v>07</v>
          </cell>
          <cell r="C1792" t="str">
            <v>8273</v>
          </cell>
          <cell r="D1792" t="str">
            <v>0007084787660</v>
          </cell>
          <cell r="E1792" t="str">
            <v>111238</v>
          </cell>
          <cell r="F1792" t="str">
            <v>87660A</v>
          </cell>
          <cell r="G1792" t="str">
            <v>B87660A</v>
          </cell>
          <cell r="H1792" t="str">
            <v>508762</v>
          </cell>
          <cell r="I1792">
            <v>1</v>
          </cell>
          <cell r="J1792">
            <v>24</v>
          </cell>
        </row>
        <row r="1793">
          <cell r="A1793" t="str">
            <v>0007084787660-P08</v>
          </cell>
          <cell r="B1793" t="str">
            <v>08</v>
          </cell>
          <cell r="C1793" t="str">
            <v>8273</v>
          </cell>
          <cell r="D1793" t="str">
            <v>0007084787660</v>
          </cell>
          <cell r="E1793" t="str">
            <v>111238</v>
          </cell>
          <cell r="F1793" t="str">
            <v>87660A</v>
          </cell>
          <cell r="G1793" t="str">
            <v>B87660A</v>
          </cell>
          <cell r="H1793" t="str">
            <v>510759</v>
          </cell>
          <cell r="I1793">
            <v>1</v>
          </cell>
          <cell r="J1793">
            <v>2E-3</v>
          </cell>
        </row>
        <row r="1794">
          <cell r="A1794" t="str">
            <v>0002113024834-P01</v>
          </cell>
          <cell r="B1794" t="str">
            <v>01</v>
          </cell>
          <cell r="C1794" t="str">
            <v>8273</v>
          </cell>
          <cell r="D1794" t="str">
            <v>0002113024834</v>
          </cell>
          <cell r="E1794" t="str">
            <v>113037</v>
          </cell>
          <cell r="F1794" t="str">
            <v>24834A</v>
          </cell>
          <cell r="G1794" t="str">
            <v>B24834A</v>
          </cell>
          <cell r="H1794" t="str">
            <v>300328</v>
          </cell>
          <cell r="I1794">
            <v>1</v>
          </cell>
          <cell r="J1794">
            <v>0.5827</v>
          </cell>
        </row>
        <row r="1795">
          <cell r="A1795" t="str">
            <v>0002113024834-P02</v>
          </cell>
          <cell r="B1795" t="str">
            <v>02</v>
          </cell>
          <cell r="C1795" t="str">
            <v>8273</v>
          </cell>
          <cell r="D1795" t="str">
            <v>0002113024834</v>
          </cell>
          <cell r="E1795" t="str">
            <v>113037</v>
          </cell>
          <cell r="F1795" t="str">
            <v>24834A</v>
          </cell>
          <cell r="G1795" t="str">
            <v>B24834A</v>
          </cell>
          <cell r="H1795" t="str">
            <v>500575</v>
          </cell>
          <cell r="I1795">
            <v>1</v>
          </cell>
          <cell r="J1795">
            <v>15</v>
          </cell>
        </row>
        <row r="1796">
          <cell r="A1796" t="str">
            <v>0002113024834-P03</v>
          </cell>
          <cell r="B1796" t="str">
            <v>03</v>
          </cell>
          <cell r="C1796" t="str">
            <v>8273</v>
          </cell>
          <cell r="D1796" t="str">
            <v>0002113024834</v>
          </cell>
          <cell r="E1796" t="str">
            <v>113037</v>
          </cell>
          <cell r="F1796" t="str">
            <v>24834A</v>
          </cell>
          <cell r="G1796" t="str">
            <v>B24834A</v>
          </cell>
          <cell r="H1796" t="str">
            <v>500619</v>
          </cell>
          <cell r="I1796">
            <v>1</v>
          </cell>
          <cell r="J1796">
            <v>9.4999999999999998E-3</v>
          </cell>
        </row>
        <row r="1797">
          <cell r="A1797" t="str">
            <v>0002113024834-P04</v>
          </cell>
          <cell r="B1797" t="str">
            <v>04</v>
          </cell>
          <cell r="C1797" t="str">
            <v>8273</v>
          </cell>
          <cell r="D1797" t="str">
            <v>0002113024834</v>
          </cell>
          <cell r="E1797" t="str">
            <v>113037</v>
          </cell>
          <cell r="F1797" t="str">
            <v>24834A</v>
          </cell>
          <cell r="G1797" t="str">
            <v>B24834A</v>
          </cell>
          <cell r="H1797" t="str">
            <v>500671</v>
          </cell>
          <cell r="I1797">
            <v>1</v>
          </cell>
          <cell r="J1797">
            <v>15</v>
          </cell>
        </row>
        <row r="1798">
          <cell r="A1798" t="str">
            <v>0002113024834-P05</v>
          </cell>
          <cell r="B1798" t="str">
            <v>05</v>
          </cell>
          <cell r="C1798" t="str">
            <v>8273</v>
          </cell>
          <cell r="D1798" t="str">
            <v>0002113024834</v>
          </cell>
          <cell r="E1798" t="str">
            <v>113037</v>
          </cell>
          <cell r="F1798" t="str">
            <v>24834A</v>
          </cell>
          <cell r="G1798" t="str">
            <v>B24834A</v>
          </cell>
          <cell r="H1798" t="str">
            <v>501185</v>
          </cell>
          <cell r="I1798">
            <v>1</v>
          </cell>
          <cell r="J1798">
            <v>15</v>
          </cell>
        </row>
        <row r="1799">
          <cell r="A1799" t="str">
            <v>0002113024834-P06</v>
          </cell>
          <cell r="B1799" t="str">
            <v>06</v>
          </cell>
          <cell r="C1799" t="str">
            <v>8273</v>
          </cell>
          <cell r="D1799" t="str">
            <v>0002113024834</v>
          </cell>
          <cell r="E1799" t="str">
            <v>113037</v>
          </cell>
          <cell r="F1799" t="str">
            <v>24834A</v>
          </cell>
          <cell r="G1799" t="str">
            <v>B24834A</v>
          </cell>
          <cell r="H1799" t="str">
            <v>503686</v>
          </cell>
          <cell r="I1799">
            <v>1</v>
          </cell>
          <cell r="J1799">
            <v>1.1999999999999999E-3</v>
          </cell>
        </row>
        <row r="1800">
          <cell r="A1800" t="str">
            <v>0002113024834-P07</v>
          </cell>
          <cell r="B1800" t="str">
            <v>07</v>
          </cell>
          <cell r="C1800" t="str">
            <v>8273</v>
          </cell>
          <cell r="D1800" t="str">
            <v>0002113024834</v>
          </cell>
          <cell r="E1800" t="str">
            <v>113037</v>
          </cell>
          <cell r="F1800" t="str">
            <v>24834A</v>
          </cell>
          <cell r="G1800" t="str">
            <v>B24834A</v>
          </cell>
          <cell r="H1800" t="str">
            <v>507543</v>
          </cell>
          <cell r="I1800">
            <v>1</v>
          </cell>
          <cell r="J1800">
            <v>15</v>
          </cell>
        </row>
        <row r="1801">
          <cell r="A1801" t="str">
            <v>0002113024834-P08</v>
          </cell>
          <cell r="B1801" t="str">
            <v>08</v>
          </cell>
          <cell r="C1801" t="str">
            <v>8273</v>
          </cell>
          <cell r="D1801" t="str">
            <v>0002113024834</v>
          </cell>
          <cell r="E1801" t="str">
            <v>113037</v>
          </cell>
          <cell r="F1801" t="str">
            <v>24834A</v>
          </cell>
          <cell r="G1801" t="str">
            <v>B24834A</v>
          </cell>
          <cell r="H1801" t="str">
            <v>509818</v>
          </cell>
          <cell r="I1801">
            <v>1</v>
          </cell>
          <cell r="J1801">
            <v>15</v>
          </cell>
        </row>
        <row r="1802">
          <cell r="A1802" t="str">
            <v>0002113024817-P01</v>
          </cell>
          <cell r="B1802" t="str">
            <v>01</v>
          </cell>
          <cell r="C1802" t="str">
            <v>8273</v>
          </cell>
          <cell r="D1802" t="str">
            <v>0002113024817</v>
          </cell>
          <cell r="E1802" t="str">
            <v>113080</v>
          </cell>
          <cell r="F1802" t="str">
            <v>24817A</v>
          </cell>
          <cell r="G1802" t="str">
            <v>B24817A</v>
          </cell>
          <cell r="H1802" t="str">
            <v>504132</v>
          </cell>
          <cell r="I1802">
            <v>1</v>
          </cell>
          <cell r="J1802">
            <v>0</v>
          </cell>
        </row>
        <row r="1803">
          <cell r="A1803" t="str">
            <v>0002113024819-P01</v>
          </cell>
          <cell r="B1803" t="str">
            <v>01</v>
          </cell>
          <cell r="C1803" t="str">
            <v>8273</v>
          </cell>
          <cell r="D1803" t="str">
            <v>0002113024819</v>
          </cell>
          <cell r="E1803" t="str">
            <v>113085</v>
          </cell>
          <cell r="F1803" t="str">
            <v>24819A</v>
          </cell>
          <cell r="G1803" t="str">
            <v>B24819A</v>
          </cell>
          <cell r="H1803" t="str">
            <v>300328</v>
          </cell>
          <cell r="I1803">
            <v>1</v>
          </cell>
          <cell r="J1803">
            <v>0.5827</v>
          </cell>
        </row>
        <row r="1804">
          <cell r="A1804" t="str">
            <v>0002113024819-P02</v>
          </cell>
          <cell r="B1804" t="str">
            <v>02</v>
          </cell>
          <cell r="C1804" t="str">
            <v>8273</v>
          </cell>
          <cell r="D1804" t="str">
            <v>0002113024819</v>
          </cell>
          <cell r="E1804" t="str">
            <v>113085</v>
          </cell>
          <cell r="F1804" t="str">
            <v>24819A</v>
          </cell>
          <cell r="G1804" t="str">
            <v>B24819A</v>
          </cell>
          <cell r="H1804" t="str">
            <v>500575</v>
          </cell>
          <cell r="I1804">
            <v>1</v>
          </cell>
          <cell r="J1804">
            <v>15</v>
          </cell>
        </row>
        <row r="1805">
          <cell r="A1805" t="str">
            <v>0002113024819-P03</v>
          </cell>
          <cell r="B1805" t="str">
            <v>03</v>
          </cell>
          <cell r="C1805" t="str">
            <v>8273</v>
          </cell>
          <cell r="D1805" t="str">
            <v>0002113024819</v>
          </cell>
          <cell r="E1805" t="str">
            <v>113085</v>
          </cell>
          <cell r="F1805" t="str">
            <v>24819A</v>
          </cell>
          <cell r="G1805" t="str">
            <v>B24819A</v>
          </cell>
          <cell r="H1805" t="str">
            <v>500619</v>
          </cell>
          <cell r="I1805">
            <v>1</v>
          </cell>
          <cell r="J1805">
            <v>9.4999999999999998E-3</v>
          </cell>
        </row>
        <row r="1806">
          <cell r="A1806" t="str">
            <v>0002113024819-P04</v>
          </cell>
          <cell r="B1806" t="str">
            <v>04</v>
          </cell>
          <cell r="C1806" t="str">
            <v>8273</v>
          </cell>
          <cell r="D1806" t="str">
            <v>0002113024819</v>
          </cell>
          <cell r="E1806" t="str">
            <v>113085</v>
          </cell>
          <cell r="F1806" t="str">
            <v>24819A</v>
          </cell>
          <cell r="G1806" t="str">
            <v>B24819A</v>
          </cell>
          <cell r="H1806" t="str">
            <v>500671</v>
          </cell>
          <cell r="I1806">
            <v>1</v>
          </cell>
          <cell r="J1806">
            <v>15</v>
          </cell>
        </row>
        <row r="1807">
          <cell r="A1807" t="str">
            <v>0002113024819-P05</v>
          </cell>
          <cell r="B1807" t="str">
            <v>05</v>
          </cell>
          <cell r="C1807" t="str">
            <v>8273</v>
          </cell>
          <cell r="D1807" t="str">
            <v>0002113024819</v>
          </cell>
          <cell r="E1807" t="str">
            <v>113085</v>
          </cell>
          <cell r="F1807" t="str">
            <v>24819A</v>
          </cell>
          <cell r="G1807" t="str">
            <v>B24819A</v>
          </cell>
          <cell r="H1807" t="str">
            <v>501185</v>
          </cell>
          <cell r="I1807">
            <v>1</v>
          </cell>
          <cell r="J1807">
            <v>15</v>
          </cell>
        </row>
        <row r="1808">
          <cell r="A1808" t="str">
            <v>0002113024819-P06</v>
          </cell>
          <cell r="B1808" t="str">
            <v>06</v>
          </cell>
          <cell r="C1808" t="str">
            <v>8273</v>
          </cell>
          <cell r="D1808" t="str">
            <v>0002113024819</v>
          </cell>
          <cell r="E1808" t="str">
            <v>113085</v>
          </cell>
          <cell r="F1808" t="str">
            <v>24819A</v>
          </cell>
          <cell r="G1808" t="str">
            <v>B24819A</v>
          </cell>
          <cell r="H1808" t="str">
            <v>503686</v>
          </cell>
          <cell r="I1808">
            <v>1</v>
          </cell>
          <cell r="J1808">
            <v>1.1999999999999999E-3</v>
          </cell>
        </row>
        <row r="1809">
          <cell r="A1809" t="str">
            <v>0002113024819-P07</v>
          </cell>
          <cell r="B1809" t="str">
            <v>07</v>
          </cell>
          <cell r="C1809" t="str">
            <v>8273</v>
          </cell>
          <cell r="D1809" t="str">
            <v>0002113024819</v>
          </cell>
          <cell r="E1809" t="str">
            <v>113085</v>
          </cell>
          <cell r="F1809" t="str">
            <v>24819A</v>
          </cell>
          <cell r="G1809" t="str">
            <v>B24819A</v>
          </cell>
          <cell r="H1809" t="str">
            <v>507543</v>
          </cell>
          <cell r="I1809">
            <v>1</v>
          </cell>
          <cell r="J1809">
            <v>15</v>
          </cell>
        </row>
        <row r="1810">
          <cell r="A1810" t="str">
            <v>0002113024819-P08</v>
          </cell>
          <cell r="B1810" t="str">
            <v>08</v>
          </cell>
          <cell r="C1810" t="str">
            <v>8273</v>
          </cell>
          <cell r="D1810" t="str">
            <v>0002113024819</v>
          </cell>
          <cell r="E1810" t="str">
            <v>113085</v>
          </cell>
          <cell r="F1810" t="str">
            <v>24819A</v>
          </cell>
          <cell r="G1810" t="str">
            <v>B24819A</v>
          </cell>
          <cell r="H1810" t="str">
            <v>509821</v>
          </cell>
          <cell r="I1810">
            <v>1</v>
          </cell>
          <cell r="J1810">
            <v>15</v>
          </cell>
        </row>
        <row r="1811">
          <cell r="A1811" t="str">
            <v>0002113024832-P01</v>
          </cell>
          <cell r="B1811" t="str">
            <v>01</v>
          </cell>
          <cell r="C1811" t="str">
            <v>8273</v>
          </cell>
          <cell r="D1811" t="str">
            <v>0002113024832</v>
          </cell>
          <cell r="E1811" t="str">
            <v>113093</v>
          </cell>
          <cell r="F1811" t="str">
            <v>24832A</v>
          </cell>
          <cell r="G1811" t="str">
            <v>B24832A</v>
          </cell>
          <cell r="H1811" t="str">
            <v>300328</v>
          </cell>
          <cell r="I1811">
            <v>1</v>
          </cell>
          <cell r="J1811">
            <v>0.5827</v>
          </cell>
        </row>
        <row r="1812">
          <cell r="A1812" t="str">
            <v>0002113024832-P02</v>
          </cell>
          <cell r="B1812" t="str">
            <v>02</v>
          </cell>
          <cell r="C1812" t="str">
            <v>8273</v>
          </cell>
          <cell r="D1812" t="str">
            <v>0002113024832</v>
          </cell>
          <cell r="E1812" t="str">
            <v>113093</v>
          </cell>
          <cell r="F1812" t="str">
            <v>24832A</v>
          </cell>
          <cell r="G1812" t="str">
            <v>B24832A</v>
          </cell>
          <cell r="H1812" t="str">
            <v>500575</v>
          </cell>
          <cell r="I1812">
            <v>1</v>
          </cell>
          <cell r="J1812">
            <v>15</v>
          </cell>
        </row>
        <row r="1813">
          <cell r="A1813" t="str">
            <v>0002113024832-P03</v>
          </cell>
          <cell r="B1813" t="str">
            <v>03</v>
          </cell>
          <cell r="C1813" t="str">
            <v>8273</v>
          </cell>
          <cell r="D1813" t="str">
            <v>0002113024832</v>
          </cell>
          <cell r="E1813" t="str">
            <v>113093</v>
          </cell>
          <cell r="F1813" t="str">
            <v>24832A</v>
          </cell>
          <cell r="G1813" t="str">
            <v>B24832A</v>
          </cell>
          <cell r="H1813" t="str">
            <v>500619</v>
          </cell>
          <cell r="I1813">
            <v>1</v>
          </cell>
          <cell r="J1813">
            <v>9.4999999999999998E-3</v>
          </cell>
        </row>
        <row r="1814">
          <cell r="A1814" t="str">
            <v>0002113024832-P04</v>
          </cell>
          <cell r="B1814" t="str">
            <v>04</v>
          </cell>
          <cell r="C1814" t="str">
            <v>8273</v>
          </cell>
          <cell r="D1814" t="str">
            <v>0002113024832</v>
          </cell>
          <cell r="E1814" t="str">
            <v>113093</v>
          </cell>
          <cell r="F1814" t="str">
            <v>24832A</v>
          </cell>
          <cell r="G1814" t="str">
            <v>B24832A</v>
          </cell>
          <cell r="H1814" t="str">
            <v>500671</v>
          </cell>
          <cell r="I1814">
            <v>1</v>
          </cell>
          <cell r="J1814">
            <v>15</v>
          </cell>
        </row>
        <row r="1815">
          <cell r="A1815" t="str">
            <v>0002113024832-P05</v>
          </cell>
          <cell r="B1815" t="str">
            <v>05</v>
          </cell>
          <cell r="C1815" t="str">
            <v>8273</v>
          </cell>
          <cell r="D1815" t="str">
            <v>0002113024832</v>
          </cell>
          <cell r="E1815" t="str">
            <v>113093</v>
          </cell>
          <cell r="F1815" t="str">
            <v>24832A</v>
          </cell>
          <cell r="G1815" t="str">
            <v>B24832A</v>
          </cell>
          <cell r="H1815" t="str">
            <v>501185</v>
          </cell>
          <cell r="I1815">
            <v>1</v>
          </cell>
          <cell r="J1815">
            <v>15</v>
          </cell>
        </row>
        <row r="1816">
          <cell r="A1816" t="str">
            <v>0002113024832-P06</v>
          </cell>
          <cell r="B1816" t="str">
            <v>06</v>
          </cell>
          <cell r="C1816" t="str">
            <v>8273</v>
          </cell>
          <cell r="D1816" t="str">
            <v>0002113024832</v>
          </cell>
          <cell r="E1816" t="str">
            <v>113093</v>
          </cell>
          <cell r="F1816" t="str">
            <v>24832A</v>
          </cell>
          <cell r="G1816" t="str">
            <v>B24832A</v>
          </cell>
          <cell r="H1816" t="str">
            <v>503686</v>
          </cell>
          <cell r="I1816">
            <v>1</v>
          </cell>
          <cell r="J1816">
            <v>1.1999999999999999E-3</v>
          </cell>
        </row>
        <row r="1817">
          <cell r="A1817" t="str">
            <v>0002113024832-P07</v>
          </cell>
          <cell r="B1817" t="str">
            <v>07</v>
          </cell>
          <cell r="C1817" t="str">
            <v>8273</v>
          </cell>
          <cell r="D1817" t="str">
            <v>0002113024832</v>
          </cell>
          <cell r="E1817" t="str">
            <v>113093</v>
          </cell>
          <cell r="F1817" t="str">
            <v>24832A</v>
          </cell>
          <cell r="G1817" t="str">
            <v>B24832A</v>
          </cell>
          <cell r="H1817" t="str">
            <v>507543</v>
          </cell>
          <cell r="I1817">
            <v>1</v>
          </cell>
          <cell r="J1817">
            <v>15</v>
          </cell>
        </row>
        <row r="1818">
          <cell r="A1818" t="str">
            <v>0002113024832-P08</v>
          </cell>
          <cell r="B1818" t="str">
            <v>08</v>
          </cell>
          <cell r="C1818" t="str">
            <v>8273</v>
          </cell>
          <cell r="D1818" t="str">
            <v>0002113024832</v>
          </cell>
          <cell r="E1818" t="str">
            <v>113093</v>
          </cell>
          <cell r="F1818" t="str">
            <v>24832A</v>
          </cell>
          <cell r="G1818" t="str">
            <v>B24832A</v>
          </cell>
          <cell r="H1818" t="str">
            <v>509816</v>
          </cell>
          <cell r="I1818">
            <v>1</v>
          </cell>
          <cell r="J1818">
            <v>15</v>
          </cell>
        </row>
        <row r="1819">
          <cell r="A1819" t="str">
            <v>0006150000414-P01</v>
          </cell>
          <cell r="B1819" t="str">
            <v>01</v>
          </cell>
          <cell r="C1819" t="str">
            <v>8273</v>
          </cell>
          <cell r="D1819" t="str">
            <v>0006150000414</v>
          </cell>
          <cell r="E1819" t="str">
            <v>113101</v>
          </cell>
          <cell r="F1819" t="str">
            <v>00414B</v>
          </cell>
          <cell r="G1819" t="str">
            <v>B00414B</v>
          </cell>
          <cell r="H1819" t="str">
            <v>300328</v>
          </cell>
          <cell r="I1819">
            <v>1</v>
          </cell>
          <cell r="J1819">
            <v>0.5827</v>
          </cell>
        </row>
        <row r="1820">
          <cell r="A1820" t="str">
            <v>0006150000414-P02</v>
          </cell>
          <cell r="B1820" t="str">
            <v>02</v>
          </cell>
          <cell r="C1820" t="str">
            <v>8273</v>
          </cell>
          <cell r="D1820" t="str">
            <v>0006150000414</v>
          </cell>
          <cell r="E1820" t="str">
            <v>113101</v>
          </cell>
          <cell r="F1820" t="str">
            <v>00414B</v>
          </cell>
          <cell r="G1820" t="str">
            <v>B00414B</v>
          </cell>
          <cell r="H1820" t="str">
            <v>500577</v>
          </cell>
          <cell r="I1820">
            <v>1</v>
          </cell>
          <cell r="J1820">
            <v>6</v>
          </cell>
        </row>
        <row r="1821">
          <cell r="A1821" t="str">
            <v>0006150000414-P03</v>
          </cell>
          <cell r="B1821" t="str">
            <v>03</v>
          </cell>
          <cell r="C1821" t="str">
            <v>8273</v>
          </cell>
          <cell r="D1821" t="str">
            <v>0006150000414</v>
          </cell>
          <cell r="E1821" t="str">
            <v>113101</v>
          </cell>
          <cell r="F1821" t="str">
            <v>00414B</v>
          </cell>
          <cell r="G1821" t="str">
            <v>B00414B</v>
          </cell>
          <cell r="H1821" t="str">
            <v>500619</v>
          </cell>
          <cell r="I1821">
            <v>1</v>
          </cell>
          <cell r="J1821">
            <v>9.4999999999999998E-3</v>
          </cell>
        </row>
        <row r="1822">
          <cell r="A1822" t="str">
            <v>0006150000414-P04</v>
          </cell>
          <cell r="B1822" t="str">
            <v>04</v>
          </cell>
          <cell r="C1822" t="str">
            <v>8273</v>
          </cell>
          <cell r="D1822" t="str">
            <v>0006150000414</v>
          </cell>
          <cell r="E1822" t="str">
            <v>113101</v>
          </cell>
          <cell r="F1822" t="str">
            <v>00414B</v>
          </cell>
          <cell r="G1822" t="str">
            <v>B00414B</v>
          </cell>
          <cell r="H1822" t="str">
            <v>500635</v>
          </cell>
          <cell r="I1822">
            <v>1</v>
          </cell>
          <cell r="J1822">
            <v>1</v>
          </cell>
        </row>
        <row r="1823">
          <cell r="A1823" t="str">
            <v>0006150000414-P05</v>
          </cell>
          <cell r="B1823" t="str">
            <v>05</v>
          </cell>
          <cell r="C1823" t="str">
            <v>8273</v>
          </cell>
          <cell r="D1823" t="str">
            <v>0006150000414</v>
          </cell>
          <cell r="E1823" t="str">
            <v>113101</v>
          </cell>
          <cell r="F1823" t="str">
            <v>00414B</v>
          </cell>
          <cell r="G1823" t="str">
            <v>B00414B</v>
          </cell>
          <cell r="H1823" t="str">
            <v>500684</v>
          </cell>
          <cell r="I1823">
            <v>1</v>
          </cell>
          <cell r="J1823">
            <v>6</v>
          </cell>
        </row>
        <row r="1824">
          <cell r="A1824" t="str">
            <v>0006150000414-P06</v>
          </cell>
          <cell r="B1824" t="str">
            <v>06</v>
          </cell>
          <cell r="C1824" t="str">
            <v>8273</v>
          </cell>
          <cell r="D1824" t="str">
            <v>0006150000414</v>
          </cell>
          <cell r="E1824" t="str">
            <v>113101</v>
          </cell>
          <cell r="F1824" t="str">
            <v>00414B</v>
          </cell>
          <cell r="G1824" t="str">
            <v>B00414B</v>
          </cell>
          <cell r="H1824" t="str">
            <v>501034</v>
          </cell>
          <cell r="I1824">
            <v>1</v>
          </cell>
          <cell r="J1824">
            <v>6</v>
          </cell>
        </row>
        <row r="1825">
          <cell r="A1825" t="str">
            <v>0006150000414-P07</v>
          </cell>
          <cell r="B1825" t="str">
            <v>07</v>
          </cell>
          <cell r="C1825" t="str">
            <v>8273</v>
          </cell>
          <cell r="D1825" t="str">
            <v>0006150000414</v>
          </cell>
          <cell r="E1825" t="str">
            <v>113101</v>
          </cell>
          <cell r="F1825" t="str">
            <v>00414B</v>
          </cell>
          <cell r="G1825" t="str">
            <v>B00414B</v>
          </cell>
          <cell r="H1825" t="str">
            <v>501183</v>
          </cell>
          <cell r="I1825">
            <v>1</v>
          </cell>
          <cell r="J1825">
            <v>6</v>
          </cell>
        </row>
        <row r="1826">
          <cell r="A1826" t="str">
            <v>0006150000414-P08</v>
          </cell>
          <cell r="B1826" t="str">
            <v>08</v>
          </cell>
          <cell r="C1826" t="str">
            <v>8273</v>
          </cell>
          <cell r="D1826" t="str">
            <v>0006150000414</v>
          </cell>
          <cell r="E1826" t="str">
            <v>113101</v>
          </cell>
          <cell r="F1826" t="str">
            <v>00414B</v>
          </cell>
          <cell r="G1826" t="str">
            <v>B00414B</v>
          </cell>
          <cell r="H1826" t="str">
            <v>503686</v>
          </cell>
          <cell r="I1826">
            <v>1</v>
          </cell>
          <cell r="J1826">
            <v>1.1999999999999999E-3</v>
          </cell>
        </row>
        <row r="1827">
          <cell r="A1827" t="str">
            <v>0006150000414-P09</v>
          </cell>
          <cell r="B1827" t="str">
            <v>09</v>
          </cell>
          <cell r="C1827" t="str">
            <v>8273</v>
          </cell>
          <cell r="D1827" t="str">
            <v>0006150000414</v>
          </cell>
          <cell r="E1827" t="str">
            <v>113101</v>
          </cell>
          <cell r="F1827" t="str">
            <v>00414B</v>
          </cell>
          <cell r="G1827" t="str">
            <v>B00414B</v>
          </cell>
          <cell r="H1827" t="str">
            <v>507543</v>
          </cell>
          <cell r="I1827">
            <v>1</v>
          </cell>
          <cell r="J1827">
            <v>6</v>
          </cell>
        </row>
        <row r="1828">
          <cell r="A1828" t="str">
            <v>0006150000414-P10</v>
          </cell>
          <cell r="B1828" t="str">
            <v>10</v>
          </cell>
          <cell r="C1828" t="str">
            <v>8273</v>
          </cell>
          <cell r="D1828" t="str">
            <v>0006150000414</v>
          </cell>
          <cell r="E1828" t="str">
            <v>113101</v>
          </cell>
          <cell r="F1828" t="str">
            <v>00414B</v>
          </cell>
          <cell r="G1828" t="str">
            <v>B00414B</v>
          </cell>
          <cell r="H1828" t="str">
            <v>510759</v>
          </cell>
          <cell r="I1828">
            <v>1</v>
          </cell>
          <cell r="J1828">
            <v>5.8999999999999999E-3</v>
          </cell>
        </row>
        <row r="1829">
          <cell r="A1829" t="str">
            <v>0002113024833-P01</v>
          </cell>
          <cell r="B1829" t="str">
            <v>01</v>
          </cell>
          <cell r="C1829" t="str">
            <v>8273</v>
          </cell>
          <cell r="D1829" t="str">
            <v>0002113024833</v>
          </cell>
          <cell r="E1829" t="str">
            <v>113110</v>
          </cell>
          <cell r="F1829" t="str">
            <v>24833A</v>
          </cell>
          <cell r="G1829" t="str">
            <v>B24833A</v>
          </cell>
          <cell r="H1829" t="str">
            <v>300328</v>
          </cell>
          <cell r="I1829">
            <v>1</v>
          </cell>
          <cell r="J1829">
            <v>0.5827</v>
          </cell>
        </row>
        <row r="1830">
          <cell r="A1830" t="str">
            <v>0002113024833-P02</v>
          </cell>
          <cell r="B1830" t="str">
            <v>02</v>
          </cell>
          <cell r="C1830" t="str">
            <v>8273</v>
          </cell>
          <cell r="D1830" t="str">
            <v>0002113024833</v>
          </cell>
          <cell r="E1830" t="str">
            <v>113110</v>
          </cell>
          <cell r="F1830" t="str">
            <v>24833A</v>
          </cell>
          <cell r="G1830" t="str">
            <v>B24833A</v>
          </cell>
          <cell r="H1830" t="str">
            <v>500575</v>
          </cell>
          <cell r="I1830">
            <v>1</v>
          </cell>
          <cell r="J1830">
            <v>15</v>
          </cell>
        </row>
        <row r="1831">
          <cell r="A1831" t="str">
            <v>0002113024833-P03</v>
          </cell>
          <cell r="B1831" t="str">
            <v>03</v>
          </cell>
          <cell r="C1831" t="str">
            <v>8273</v>
          </cell>
          <cell r="D1831" t="str">
            <v>0002113024833</v>
          </cell>
          <cell r="E1831" t="str">
            <v>113110</v>
          </cell>
          <cell r="F1831" t="str">
            <v>24833A</v>
          </cell>
          <cell r="G1831" t="str">
            <v>B24833A</v>
          </cell>
          <cell r="H1831" t="str">
            <v>500619</v>
          </cell>
          <cell r="I1831">
            <v>1</v>
          </cell>
          <cell r="J1831">
            <v>9.4999999999999998E-3</v>
          </cell>
        </row>
        <row r="1832">
          <cell r="A1832" t="str">
            <v>0002113024833-P04</v>
          </cell>
          <cell r="B1832" t="str">
            <v>04</v>
          </cell>
          <cell r="C1832" t="str">
            <v>8273</v>
          </cell>
          <cell r="D1832" t="str">
            <v>0002113024833</v>
          </cell>
          <cell r="E1832" t="str">
            <v>113110</v>
          </cell>
          <cell r="F1832" t="str">
            <v>24833A</v>
          </cell>
          <cell r="G1832" t="str">
            <v>B24833A</v>
          </cell>
          <cell r="H1832" t="str">
            <v>500671</v>
          </cell>
          <cell r="I1832">
            <v>1</v>
          </cell>
          <cell r="J1832">
            <v>15</v>
          </cell>
        </row>
        <row r="1833">
          <cell r="A1833" t="str">
            <v>0002113024833-P05</v>
          </cell>
          <cell r="B1833" t="str">
            <v>05</v>
          </cell>
          <cell r="C1833" t="str">
            <v>8273</v>
          </cell>
          <cell r="D1833" t="str">
            <v>0002113024833</v>
          </cell>
          <cell r="E1833" t="str">
            <v>113110</v>
          </cell>
          <cell r="F1833" t="str">
            <v>24833A</v>
          </cell>
          <cell r="G1833" t="str">
            <v>B24833A</v>
          </cell>
          <cell r="H1833" t="str">
            <v>501185</v>
          </cell>
          <cell r="I1833">
            <v>1</v>
          </cell>
          <cell r="J1833">
            <v>15</v>
          </cell>
        </row>
        <row r="1834">
          <cell r="A1834" t="str">
            <v>0002113024833-P06</v>
          </cell>
          <cell r="B1834" t="str">
            <v>06</v>
          </cell>
          <cell r="C1834" t="str">
            <v>8273</v>
          </cell>
          <cell r="D1834" t="str">
            <v>0002113024833</v>
          </cell>
          <cell r="E1834" t="str">
            <v>113110</v>
          </cell>
          <cell r="F1834" t="str">
            <v>24833A</v>
          </cell>
          <cell r="G1834" t="str">
            <v>B24833A</v>
          </cell>
          <cell r="H1834" t="str">
            <v>503686</v>
          </cell>
          <cell r="I1834">
            <v>1</v>
          </cell>
          <cell r="J1834">
            <v>1.1999999999999999E-3</v>
          </cell>
        </row>
        <row r="1835">
          <cell r="A1835" t="str">
            <v>0002113024833-P07</v>
          </cell>
          <cell r="B1835" t="str">
            <v>07</v>
          </cell>
          <cell r="C1835" t="str">
            <v>8273</v>
          </cell>
          <cell r="D1835" t="str">
            <v>0002113024833</v>
          </cell>
          <cell r="E1835" t="str">
            <v>113110</v>
          </cell>
          <cell r="F1835" t="str">
            <v>24833A</v>
          </cell>
          <cell r="G1835" t="str">
            <v>B24833A</v>
          </cell>
          <cell r="H1835" t="str">
            <v>507543</v>
          </cell>
          <cell r="I1835">
            <v>1</v>
          </cell>
          <cell r="J1835">
            <v>15</v>
          </cell>
        </row>
        <row r="1836">
          <cell r="A1836" t="str">
            <v>0002113024833-P08</v>
          </cell>
          <cell r="B1836" t="str">
            <v>08</v>
          </cell>
          <cell r="C1836" t="str">
            <v>8273</v>
          </cell>
          <cell r="D1836" t="str">
            <v>0002113024833</v>
          </cell>
          <cell r="E1836" t="str">
            <v>113110</v>
          </cell>
          <cell r="F1836" t="str">
            <v>24833A</v>
          </cell>
          <cell r="G1836" t="str">
            <v>B24833A</v>
          </cell>
          <cell r="H1836" t="str">
            <v>509817</v>
          </cell>
          <cell r="I1836">
            <v>1</v>
          </cell>
          <cell r="J1836">
            <v>15</v>
          </cell>
        </row>
        <row r="1837">
          <cell r="A1837" t="str">
            <v>0002113024837-P01</v>
          </cell>
          <cell r="B1837" t="str">
            <v>01</v>
          </cell>
          <cell r="C1837" t="str">
            <v>8273</v>
          </cell>
          <cell r="D1837" t="str">
            <v>0002113024837</v>
          </cell>
          <cell r="E1837" t="str">
            <v>113121</v>
          </cell>
          <cell r="F1837" t="str">
            <v>24837A</v>
          </cell>
          <cell r="G1837" t="str">
            <v>B24837A</v>
          </cell>
          <cell r="H1837" t="str">
            <v>300328</v>
          </cell>
          <cell r="I1837">
            <v>1</v>
          </cell>
          <cell r="J1837">
            <v>0.5827</v>
          </cell>
        </row>
        <row r="1838">
          <cell r="A1838" t="str">
            <v>0002113024837-P02</v>
          </cell>
          <cell r="B1838" t="str">
            <v>02</v>
          </cell>
          <cell r="C1838" t="str">
            <v>8273</v>
          </cell>
          <cell r="D1838" t="str">
            <v>0002113024837</v>
          </cell>
          <cell r="E1838" t="str">
            <v>113121</v>
          </cell>
          <cell r="F1838" t="str">
            <v>24837A</v>
          </cell>
          <cell r="G1838" t="str">
            <v>B24837A</v>
          </cell>
          <cell r="H1838" t="str">
            <v>500575</v>
          </cell>
          <cell r="I1838">
            <v>1</v>
          </cell>
          <cell r="J1838">
            <v>15</v>
          </cell>
        </row>
        <row r="1839">
          <cell r="A1839" t="str">
            <v>0002113024837-P03</v>
          </cell>
          <cell r="B1839" t="str">
            <v>03</v>
          </cell>
          <cell r="C1839" t="str">
            <v>8273</v>
          </cell>
          <cell r="D1839" t="str">
            <v>0002113024837</v>
          </cell>
          <cell r="E1839" t="str">
            <v>113121</v>
          </cell>
          <cell r="F1839" t="str">
            <v>24837A</v>
          </cell>
          <cell r="G1839" t="str">
            <v>B24837A</v>
          </cell>
          <cell r="H1839" t="str">
            <v>500619</v>
          </cell>
          <cell r="I1839">
            <v>1</v>
          </cell>
          <cell r="J1839">
            <v>9.4999999999999998E-3</v>
          </cell>
        </row>
        <row r="1840">
          <cell r="A1840" t="str">
            <v>0002113024837-P04</v>
          </cell>
          <cell r="B1840" t="str">
            <v>04</v>
          </cell>
          <cell r="C1840" t="str">
            <v>8273</v>
          </cell>
          <cell r="D1840" t="str">
            <v>0002113024837</v>
          </cell>
          <cell r="E1840" t="str">
            <v>113121</v>
          </cell>
          <cell r="F1840" t="str">
            <v>24837A</v>
          </cell>
          <cell r="G1840" t="str">
            <v>B24837A</v>
          </cell>
          <cell r="H1840" t="str">
            <v>500671</v>
          </cell>
          <cell r="I1840">
            <v>1</v>
          </cell>
          <cell r="J1840">
            <v>15</v>
          </cell>
        </row>
        <row r="1841">
          <cell r="A1841" t="str">
            <v>0002113024837-P05</v>
          </cell>
          <cell r="B1841" t="str">
            <v>05</v>
          </cell>
          <cell r="C1841" t="str">
            <v>8273</v>
          </cell>
          <cell r="D1841" t="str">
            <v>0002113024837</v>
          </cell>
          <cell r="E1841" t="str">
            <v>113121</v>
          </cell>
          <cell r="F1841" t="str">
            <v>24837A</v>
          </cell>
          <cell r="G1841" t="str">
            <v>B24837A</v>
          </cell>
          <cell r="H1841" t="str">
            <v>501185</v>
          </cell>
          <cell r="I1841">
            <v>1</v>
          </cell>
          <cell r="J1841">
            <v>15</v>
          </cell>
        </row>
        <row r="1842">
          <cell r="A1842" t="str">
            <v>0002113024837-P06</v>
          </cell>
          <cell r="B1842" t="str">
            <v>06</v>
          </cell>
          <cell r="C1842" t="str">
            <v>8273</v>
          </cell>
          <cell r="D1842" t="str">
            <v>0002113024837</v>
          </cell>
          <cell r="E1842" t="str">
            <v>113121</v>
          </cell>
          <cell r="F1842" t="str">
            <v>24837A</v>
          </cell>
          <cell r="G1842" t="str">
            <v>B24837A</v>
          </cell>
          <cell r="H1842" t="str">
            <v>503686</v>
          </cell>
          <cell r="I1842">
            <v>1</v>
          </cell>
          <cell r="J1842">
            <v>1.1999999999999999E-3</v>
          </cell>
        </row>
        <row r="1843">
          <cell r="A1843" t="str">
            <v>0002113024837-P07</v>
          </cell>
          <cell r="B1843" t="str">
            <v>07</v>
          </cell>
          <cell r="C1843" t="str">
            <v>8273</v>
          </cell>
          <cell r="D1843" t="str">
            <v>0002113024837</v>
          </cell>
          <cell r="E1843" t="str">
            <v>113121</v>
          </cell>
          <cell r="F1843" t="str">
            <v>24837A</v>
          </cell>
          <cell r="G1843" t="str">
            <v>B24837A</v>
          </cell>
          <cell r="H1843" t="str">
            <v>507543</v>
          </cell>
          <cell r="I1843">
            <v>1</v>
          </cell>
          <cell r="J1843">
            <v>15</v>
          </cell>
        </row>
        <row r="1844">
          <cell r="A1844" t="str">
            <v>0002113024837-P08</v>
          </cell>
          <cell r="B1844" t="str">
            <v>08</v>
          </cell>
          <cell r="C1844" t="str">
            <v>8273</v>
          </cell>
          <cell r="D1844" t="str">
            <v>0002113024837</v>
          </cell>
          <cell r="E1844" t="str">
            <v>113121</v>
          </cell>
          <cell r="F1844" t="str">
            <v>24837A</v>
          </cell>
          <cell r="G1844" t="str">
            <v>B24837A</v>
          </cell>
          <cell r="H1844" t="str">
            <v>509828</v>
          </cell>
          <cell r="I1844">
            <v>1</v>
          </cell>
          <cell r="J1844">
            <v>15</v>
          </cell>
        </row>
        <row r="1845">
          <cell r="A1845" t="str">
            <v>0002113024836-P01</v>
          </cell>
          <cell r="B1845" t="str">
            <v>01</v>
          </cell>
          <cell r="C1845" t="str">
            <v>8273</v>
          </cell>
          <cell r="D1845" t="str">
            <v>0002113024836</v>
          </cell>
          <cell r="E1845" t="str">
            <v>113122</v>
          </cell>
          <cell r="F1845" t="str">
            <v>24836A</v>
          </cell>
          <cell r="G1845" t="str">
            <v>B24836A</v>
          </cell>
          <cell r="H1845" t="str">
            <v>300328</v>
          </cell>
          <cell r="I1845">
            <v>1</v>
          </cell>
          <cell r="J1845">
            <v>0.5827</v>
          </cell>
        </row>
        <row r="1846">
          <cell r="A1846" t="str">
            <v>0002113024836-P02</v>
          </cell>
          <cell r="B1846" t="str">
            <v>02</v>
          </cell>
          <cell r="C1846" t="str">
            <v>8273</v>
          </cell>
          <cell r="D1846" t="str">
            <v>0002113024836</v>
          </cell>
          <cell r="E1846" t="str">
            <v>113122</v>
          </cell>
          <cell r="F1846" t="str">
            <v>24836A</v>
          </cell>
          <cell r="G1846" t="str">
            <v>B24836A</v>
          </cell>
          <cell r="H1846" t="str">
            <v>500575</v>
          </cell>
          <cell r="I1846">
            <v>1</v>
          </cell>
          <cell r="J1846">
            <v>15</v>
          </cell>
        </row>
        <row r="1847">
          <cell r="A1847" t="str">
            <v>0002113024836-P03</v>
          </cell>
          <cell r="B1847" t="str">
            <v>03</v>
          </cell>
          <cell r="C1847" t="str">
            <v>8273</v>
          </cell>
          <cell r="D1847" t="str">
            <v>0002113024836</v>
          </cell>
          <cell r="E1847" t="str">
            <v>113122</v>
          </cell>
          <cell r="F1847" t="str">
            <v>24836A</v>
          </cell>
          <cell r="G1847" t="str">
            <v>B24836A</v>
          </cell>
          <cell r="H1847" t="str">
            <v>500619</v>
          </cell>
          <cell r="I1847">
            <v>1</v>
          </cell>
          <cell r="J1847">
            <v>9.4999999999999998E-3</v>
          </cell>
        </row>
        <row r="1848">
          <cell r="A1848" t="str">
            <v>0002113024836-P04</v>
          </cell>
          <cell r="B1848" t="str">
            <v>04</v>
          </cell>
          <cell r="C1848" t="str">
            <v>8273</v>
          </cell>
          <cell r="D1848" t="str">
            <v>0002113024836</v>
          </cell>
          <cell r="E1848" t="str">
            <v>113122</v>
          </cell>
          <cell r="F1848" t="str">
            <v>24836A</v>
          </cell>
          <cell r="G1848" t="str">
            <v>B24836A</v>
          </cell>
          <cell r="H1848" t="str">
            <v>500671</v>
          </cell>
          <cell r="I1848">
            <v>1</v>
          </cell>
          <cell r="J1848">
            <v>15</v>
          </cell>
        </row>
        <row r="1849">
          <cell r="A1849" t="str">
            <v>0002113024836-P05</v>
          </cell>
          <cell r="B1849" t="str">
            <v>05</v>
          </cell>
          <cell r="C1849" t="str">
            <v>8273</v>
          </cell>
          <cell r="D1849" t="str">
            <v>0002113024836</v>
          </cell>
          <cell r="E1849" t="str">
            <v>113122</v>
          </cell>
          <cell r="F1849" t="str">
            <v>24836A</v>
          </cell>
          <cell r="G1849" t="str">
            <v>B24836A</v>
          </cell>
          <cell r="H1849" t="str">
            <v>501185</v>
          </cell>
          <cell r="I1849">
            <v>1</v>
          </cell>
          <cell r="J1849">
            <v>15</v>
          </cell>
        </row>
        <row r="1850">
          <cell r="A1850" t="str">
            <v>0002113024836-P06</v>
          </cell>
          <cell r="B1850" t="str">
            <v>06</v>
          </cell>
          <cell r="C1850" t="str">
            <v>8273</v>
          </cell>
          <cell r="D1850" t="str">
            <v>0002113024836</v>
          </cell>
          <cell r="E1850" t="str">
            <v>113122</v>
          </cell>
          <cell r="F1850" t="str">
            <v>24836A</v>
          </cell>
          <cell r="G1850" t="str">
            <v>B24836A</v>
          </cell>
          <cell r="H1850" t="str">
            <v>503686</v>
          </cell>
          <cell r="I1850">
            <v>1</v>
          </cell>
          <cell r="J1850">
            <v>1.1999999999999999E-3</v>
          </cell>
        </row>
        <row r="1851">
          <cell r="A1851" t="str">
            <v>0002113024836-P07</v>
          </cell>
          <cell r="B1851" t="str">
            <v>07</v>
          </cell>
          <cell r="C1851" t="str">
            <v>8273</v>
          </cell>
          <cell r="D1851" t="str">
            <v>0002113024836</v>
          </cell>
          <cell r="E1851" t="str">
            <v>113122</v>
          </cell>
          <cell r="F1851" t="str">
            <v>24836A</v>
          </cell>
          <cell r="G1851" t="str">
            <v>B24836A</v>
          </cell>
          <cell r="H1851" t="str">
            <v>507543</v>
          </cell>
          <cell r="I1851">
            <v>1</v>
          </cell>
          <cell r="J1851">
            <v>15</v>
          </cell>
        </row>
        <row r="1852">
          <cell r="A1852" t="str">
            <v>0002113024836-P08</v>
          </cell>
          <cell r="B1852" t="str">
            <v>08</v>
          </cell>
          <cell r="C1852" t="str">
            <v>8273</v>
          </cell>
          <cell r="D1852" t="str">
            <v>0002113024836</v>
          </cell>
          <cell r="E1852" t="str">
            <v>113122</v>
          </cell>
          <cell r="F1852" t="str">
            <v>24836A</v>
          </cell>
          <cell r="G1852" t="str">
            <v>B24836A</v>
          </cell>
          <cell r="H1852" t="str">
            <v>509827</v>
          </cell>
          <cell r="I1852">
            <v>1</v>
          </cell>
          <cell r="J1852">
            <v>15</v>
          </cell>
        </row>
        <row r="1853">
          <cell r="A1853" t="str">
            <v>0002113024829-P01</v>
          </cell>
          <cell r="B1853" t="str">
            <v>01</v>
          </cell>
          <cell r="C1853" t="str">
            <v>8273</v>
          </cell>
          <cell r="D1853" t="str">
            <v>0002113024829</v>
          </cell>
          <cell r="E1853" t="str">
            <v>113124</v>
          </cell>
          <cell r="F1853" t="str">
            <v>24829A</v>
          </cell>
          <cell r="G1853" t="str">
            <v>B24829A</v>
          </cell>
          <cell r="H1853" t="str">
            <v>300328</v>
          </cell>
          <cell r="I1853">
            <v>1</v>
          </cell>
          <cell r="J1853">
            <v>0.5827</v>
          </cell>
        </row>
        <row r="1854">
          <cell r="A1854" t="str">
            <v>0002113024829-P02</v>
          </cell>
          <cell r="B1854" t="str">
            <v>02</v>
          </cell>
          <cell r="C1854" t="str">
            <v>8273</v>
          </cell>
          <cell r="D1854" t="str">
            <v>0002113024829</v>
          </cell>
          <cell r="E1854" t="str">
            <v>113124</v>
          </cell>
          <cell r="F1854" t="str">
            <v>24829A</v>
          </cell>
          <cell r="G1854" t="str">
            <v>B24829A</v>
          </cell>
          <cell r="H1854" t="str">
            <v>500575</v>
          </cell>
          <cell r="I1854">
            <v>1</v>
          </cell>
          <cell r="J1854">
            <v>15</v>
          </cell>
        </row>
        <row r="1855">
          <cell r="A1855" t="str">
            <v>0002113024829-P03</v>
          </cell>
          <cell r="B1855" t="str">
            <v>03</v>
          </cell>
          <cell r="C1855" t="str">
            <v>8273</v>
          </cell>
          <cell r="D1855" t="str">
            <v>0002113024829</v>
          </cell>
          <cell r="E1855" t="str">
            <v>113124</v>
          </cell>
          <cell r="F1855" t="str">
            <v>24829A</v>
          </cell>
          <cell r="G1855" t="str">
            <v>B24829A</v>
          </cell>
          <cell r="H1855" t="str">
            <v>500619</v>
          </cell>
          <cell r="I1855">
            <v>1</v>
          </cell>
          <cell r="J1855">
            <v>9.4999999999999998E-3</v>
          </cell>
        </row>
        <row r="1856">
          <cell r="A1856" t="str">
            <v>0002113024829-P04</v>
          </cell>
          <cell r="B1856" t="str">
            <v>04</v>
          </cell>
          <cell r="C1856" t="str">
            <v>8273</v>
          </cell>
          <cell r="D1856" t="str">
            <v>0002113024829</v>
          </cell>
          <cell r="E1856" t="str">
            <v>113124</v>
          </cell>
          <cell r="F1856" t="str">
            <v>24829A</v>
          </cell>
          <cell r="G1856" t="str">
            <v>B24829A</v>
          </cell>
          <cell r="H1856" t="str">
            <v>500671</v>
          </cell>
          <cell r="I1856">
            <v>1</v>
          </cell>
          <cell r="J1856">
            <v>15</v>
          </cell>
        </row>
        <row r="1857">
          <cell r="A1857" t="str">
            <v>0002113024829-P05</v>
          </cell>
          <cell r="B1857" t="str">
            <v>05</v>
          </cell>
          <cell r="C1857" t="str">
            <v>8273</v>
          </cell>
          <cell r="D1857" t="str">
            <v>0002113024829</v>
          </cell>
          <cell r="E1857" t="str">
            <v>113124</v>
          </cell>
          <cell r="F1857" t="str">
            <v>24829A</v>
          </cell>
          <cell r="G1857" t="str">
            <v>B24829A</v>
          </cell>
          <cell r="H1857" t="str">
            <v>501185</v>
          </cell>
          <cell r="I1857">
            <v>1</v>
          </cell>
          <cell r="J1857">
            <v>15</v>
          </cell>
        </row>
        <row r="1858">
          <cell r="A1858" t="str">
            <v>0002113024829-P06</v>
          </cell>
          <cell r="B1858" t="str">
            <v>06</v>
          </cell>
          <cell r="C1858" t="str">
            <v>8273</v>
          </cell>
          <cell r="D1858" t="str">
            <v>0002113024829</v>
          </cell>
          <cell r="E1858" t="str">
            <v>113124</v>
          </cell>
          <cell r="F1858" t="str">
            <v>24829A</v>
          </cell>
          <cell r="G1858" t="str">
            <v>B24829A</v>
          </cell>
          <cell r="H1858" t="str">
            <v>503686</v>
          </cell>
          <cell r="I1858">
            <v>1</v>
          </cell>
          <cell r="J1858">
            <v>1.1999999999999999E-3</v>
          </cell>
        </row>
        <row r="1859">
          <cell r="A1859" t="str">
            <v>0002113024829-P07</v>
          </cell>
          <cell r="B1859" t="str">
            <v>07</v>
          </cell>
          <cell r="C1859" t="str">
            <v>8273</v>
          </cell>
          <cell r="D1859" t="str">
            <v>0002113024829</v>
          </cell>
          <cell r="E1859" t="str">
            <v>113124</v>
          </cell>
          <cell r="F1859" t="str">
            <v>24829A</v>
          </cell>
          <cell r="G1859" t="str">
            <v>B24829A</v>
          </cell>
          <cell r="H1859" t="str">
            <v>507543</v>
          </cell>
          <cell r="I1859">
            <v>1</v>
          </cell>
          <cell r="J1859">
            <v>15</v>
          </cell>
        </row>
        <row r="1860">
          <cell r="A1860" t="str">
            <v>0002113024829-P08</v>
          </cell>
          <cell r="B1860" t="str">
            <v>08</v>
          </cell>
          <cell r="C1860" t="str">
            <v>8273</v>
          </cell>
          <cell r="D1860" t="str">
            <v>0002113024829</v>
          </cell>
          <cell r="E1860" t="str">
            <v>113124</v>
          </cell>
          <cell r="F1860" t="str">
            <v>24829A</v>
          </cell>
          <cell r="G1860" t="str">
            <v>B24829A</v>
          </cell>
          <cell r="H1860" t="str">
            <v>509825</v>
          </cell>
          <cell r="I1860">
            <v>1</v>
          </cell>
          <cell r="J1860">
            <v>15</v>
          </cell>
        </row>
        <row r="1861">
          <cell r="A1861" t="str">
            <v>0002113024850-P01</v>
          </cell>
          <cell r="B1861" t="str">
            <v>01</v>
          </cell>
          <cell r="C1861" t="str">
            <v>8273</v>
          </cell>
          <cell r="D1861" t="str">
            <v>0002113024850</v>
          </cell>
          <cell r="E1861" t="str">
            <v>113128</v>
          </cell>
          <cell r="F1861" t="str">
            <v>24850A</v>
          </cell>
          <cell r="G1861" t="str">
            <v>B24850A</v>
          </cell>
          <cell r="H1861" t="str">
            <v>300328</v>
          </cell>
          <cell r="I1861">
            <v>1</v>
          </cell>
          <cell r="J1861">
            <v>0.5827</v>
          </cell>
        </row>
        <row r="1862">
          <cell r="A1862" t="str">
            <v>0002113024850-P02</v>
          </cell>
          <cell r="B1862" t="str">
            <v>02</v>
          </cell>
          <cell r="C1862" t="str">
            <v>8273</v>
          </cell>
          <cell r="D1862" t="str">
            <v>0002113024850</v>
          </cell>
          <cell r="E1862" t="str">
            <v>113128</v>
          </cell>
          <cell r="F1862" t="str">
            <v>24850A</v>
          </cell>
          <cell r="G1862" t="str">
            <v>B24850A</v>
          </cell>
          <cell r="H1862" t="str">
            <v>500575</v>
          </cell>
          <cell r="I1862">
            <v>1</v>
          </cell>
          <cell r="J1862">
            <v>15</v>
          </cell>
        </row>
        <row r="1863">
          <cell r="A1863" t="str">
            <v>0002113024850-P03</v>
          </cell>
          <cell r="B1863" t="str">
            <v>03</v>
          </cell>
          <cell r="C1863" t="str">
            <v>8273</v>
          </cell>
          <cell r="D1863" t="str">
            <v>0002113024850</v>
          </cell>
          <cell r="E1863" t="str">
            <v>113128</v>
          </cell>
          <cell r="F1863" t="str">
            <v>24850A</v>
          </cell>
          <cell r="G1863" t="str">
            <v>B24850A</v>
          </cell>
          <cell r="H1863" t="str">
            <v>500619</v>
          </cell>
          <cell r="I1863">
            <v>1</v>
          </cell>
          <cell r="J1863">
            <v>9.4999999999999998E-3</v>
          </cell>
        </row>
        <row r="1864">
          <cell r="A1864" t="str">
            <v>0002113024850-P04</v>
          </cell>
          <cell r="B1864" t="str">
            <v>04</v>
          </cell>
          <cell r="C1864" t="str">
            <v>8273</v>
          </cell>
          <cell r="D1864" t="str">
            <v>0002113024850</v>
          </cell>
          <cell r="E1864" t="str">
            <v>113128</v>
          </cell>
          <cell r="F1864" t="str">
            <v>24850A</v>
          </cell>
          <cell r="G1864" t="str">
            <v>B24850A</v>
          </cell>
          <cell r="H1864" t="str">
            <v>500671</v>
          </cell>
          <cell r="I1864">
            <v>1</v>
          </cell>
          <cell r="J1864">
            <v>15</v>
          </cell>
        </row>
        <row r="1865">
          <cell r="A1865" t="str">
            <v>0002113024850-P05</v>
          </cell>
          <cell r="B1865" t="str">
            <v>05</v>
          </cell>
          <cell r="C1865" t="str">
            <v>8273</v>
          </cell>
          <cell r="D1865" t="str">
            <v>0002113024850</v>
          </cell>
          <cell r="E1865" t="str">
            <v>113128</v>
          </cell>
          <cell r="F1865" t="str">
            <v>24850A</v>
          </cell>
          <cell r="G1865" t="str">
            <v>B24850A</v>
          </cell>
          <cell r="H1865" t="str">
            <v>501185</v>
          </cell>
          <cell r="I1865">
            <v>1</v>
          </cell>
          <cell r="J1865">
            <v>15</v>
          </cell>
        </row>
        <row r="1866">
          <cell r="A1866" t="str">
            <v>0002113024850-P06</v>
          </cell>
          <cell r="B1866" t="str">
            <v>06</v>
          </cell>
          <cell r="C1866" t="str">
            <v>8273</v>
          </cell>
          <cell r="D1866" t="str">
            <v>0002113024850</v>
          </cell>
          <cell r="E1866" t="str">
            <v>113128</v>
          </cell>
          <cell r="F1866" t="str">
            <v>24850A</v>
          </cell>
          <cell r="G1866" t="str">
            <v>B24850A</v>
          </cell>
          <cell r="H1866" t="str">
            <v>503686</v>
          </cell>
          <cell r="I1866">
            <v>1</v>
          </cell>
          <cell r="J1866">
            <v>1.1999999999999999E-3</v>
          </cell>
        </row>
        <row r="1867">
          <cell r="A1867" t="str">
            <v>0002113024850-P07</v>
          </cell>
          <cell r="B1867" t="str">
            <v>07</v>
          </cell>
          <cell r="C1867" t="str">
            <v>8273</v>
          </cell>
          <cell r="D1867" t="str">
            <v>0002113024850</v>
          </cell>
          <cell r="E1867" t="str">
            <v>113128</v>
          </cell>
          <cell r="F1867" t="str">
            <v>24850A</v>
          </cell>
          <cell r="G1867" t="str">
            <v>B24850A</v>
          </cell>
          <cell r="H1867" t="str">
            <v>507543</v>
          </cell>
          <cell r="I1867">
            <v>1</v>
          </cell>
          <cell r="J1867">
            <v>15</v>
          </cell>
        </row>
        <row r="1868">
          <cell r="A1868" t="str">
            <v>0002113024850-P08</v>
          </cell>
          <cell r="B1868" t="str">
            <v>08</v>
          </cell>
          <cell r="C1868" t="str">
            <v>8273</v>
          </cell>
          <cell r="D1868" t="str">
            <v>0002113024850</v>
          </cell>
          <cell r="E1868" t="str">
            <v>113128</v>
          </cell>
          <cell r="F1868" t="str">
            <v>24850A</v>
          </cell>
          <cell r="G1868" t="str">
            <v>B24850A</v>
          </cell>
          <cell r="H1868" t="str">
            <v>509823</v>
          </cell>
          <cell r="I1868">
            <v>1</v>
          </cell>
          <cell r="J1868">
            <v>15</v>
          </cell>
        </row>
        <row r="1869">
          <cell r="A1869" t="str">
            <v>0002113024851-P01</v>
          </cell>
          <cell r="B1869" t="str">
            <v>01</v>
          </cell>
          <cell r="C1869" t="str">
            <v>8273</v>
          </cell>
          <cell r="D1869" t="str">
            <v>0002113024851</v>
          </cell>
          <cell r="E1869" t="str">
            <v>113129</v>
          </cell>
          <cell r="F1869" t="str">
            <v>24851A</v>
          </cell>
          <cell r="G1869" t="str">
            <v>B24851A</v>
          </cell>
          <cell r="H1869" t="str">
            <v>300328</v>
          </cell>
          <cell r="I1869">
            <v>1</v>
          </cell>
          <cell r="J1869">
            <v>0.5827</v>
          </cell>
        </row>
        <row r="1870">
          <cell r="A1870" t="str">
            <v>0002113024851-P02</v>
          </cell>
          <cell r="B1870" t="str">
            <v>02</v>
          </cell>
          <cell r="C1870" t="str">
            <v>8273</v>
          </cell>
          <cell r="D1870" t="str">
            <v>0002113024851</v>
          </cell>
          <cell r="E1870" t="str">
            <v>113129</v>
          </cell>
          <cell r="F1870" t="str">
            <v>24851A</v>
          </cell>
          <cell r="G1870" t="str">
            <v>B24851A</v>
          </cell>
          <cell r="H1870" t="str">
            <v>500575</v>
          </cell>
          <cell r="I1870">
            <v>1</v>
          </cell>
          <cell r="J1870">
            <v>15</v>
          </cell>
        </row>
        <row r="1871">
          <cell r="A1871" t="str">
            <v>0002113024851-P03</v>
          </cell>
          <cell r="B1871" t="str">
            <v>03</v>
          </cell>
          <cell r="C1871" t="str">
            <v>8273</v>
          </cell>
          <cell r="D1871" t="str">
            <v>0002113024851</v>
          </cell>
          <cell r="E1871" t="str">
            <v>113129</v>
          </cell>
          <cell r="F1871" t="str">
            <v>24851A</v>
          </cell>
          <cell r="G1871" t="str">
            <v>B24851A</v>
          </cell>
          <cell r="H1871" t="str">
            <v>500619</v>
          </cell>
          <cell r="I1871">
            <v>1</v>
          </cell>
          <cell r="J1871">
            <v>9.4999999999999998E-3</v>
          </cell>
        </row>
        <row r="1872">
          <cell r="A1872" t="str">
            <v>0002113024851-P04</v>
          </cell>
          <cell r="B1872" t="str">
            <v>04</v>
          </cell>
          <cell r="C1872" t="str">
            <v>8273</v>
          </cell>
          <cell r="D1872" t="str">
            <v>0002113024851</v>
          </cell>
          <cell r="E1872" t="str">
            <v>113129</v>
          </cell>
          <cell r="F1872" t="str">
            <v>24851A</v>
          </cell>
          <cell r="G1872" t="str">
            <v>B24851A</v>
          </cell>
          <cell r="H1872" t="str">
            <v>500671</v>
          </cell>
          <cell r="I1872">
            <v>1</v>
          </cell>
          <cell r="J1872">
            <v>15</v>
          </cell>
        </row>
        <row r="1873">
          <cell r="A1873" t="str">
            <v>0002113024851-P05</v>
          </cell>
          <cell r="B1873" t="str">
            <v>05</v>
          </cell>
          <cell r="C1873" t="str">
            <v>8273</v>
          </cell>
          <cell r="D1873" t="str">
            <v>0002113024851</v>
          </cell>
          <cell r="E1873" t="str">
            <v>113129</v>
          </cell>
          <cell r="F1873" t="str">
            <v>24851A</v>
          </cell>
          <cell r="G1873" t="str">
            <v>B24851A</v>
          </cell>
          <cell r="H1873" t="str">
            <v>501185</v>
          </cell>
          <cell r="I1873">
            <v>1</v>
          </cell>
          <cell r="J1873">
            <v>15</v>
          </cell>
        </row>
        <row r="1874">
          <cell r="A1874" t="str">
            <v>0002113024851-P06</v>
          </cell>
          <cell r="B1874" t="str">
            <v>06</v>
          </cell>
          <cell r="C1874" t="str">
            <v>8273</v>
          </cell>
          <cell r="D1874" t="str">
            <v>0002113024851</v>
          </cell>
          <cell r="E1874" t="str">
            <v>113129</v>
          </cell>
          <cell r="F1874" t="str">
            <v>24851A</v>
          </cell>
          <cell r="G1874" t="str">
            <v>B24851A</v>
          </cell>
          <cell r="H1874" t="str">
            <v>503686</v>
          </cell>
          <cell r="I1874">
            <v>1</v>
          </cell>
          <cell r="J1874">
            <v>1.1999999999999999E-3</v>
          </cell>
        </row>
        <row r="1875">
          <cell r="A1875" t="str">
            <v>0002113024851-P07</v>
          </cell>
          <cell r="B1875" t="str">
            <v>07</v>
          </cell>
          <cell r="C1875" t="str">
            <v>8273</v>
          </cell>
          <cell r="D1875" t="str">
            <v>0002113024851</v>
          </cell>
          <cell r="E1875" t="str">
            <v>113129</v>
          </cell>
          <cell r="F1875" t="str">
            <v>24851A</v>
          </cell>
          <cell r="G1875" t="str">
            <v>B24851A</v>
          </cell>
          <cell r="H1875" t="str">
            <v>507543</v>
          </cell>
          <cell r="I1875">
            <v>1</v>
          </cell>
          <cell r="J1875">
            <v>15</v>
          </cell>
        </row>
        <row r="1876">
          <cell r="A1876" t="str">
            <v>0002113024851-P08</v>
          </cell>
          <cell r="B1876" t="str">
            <v>08</v>
          </cell>
          <cell r="C1876" t="str">
            <v>8273</v>
          </cell>
          <cell r="D1876" t="str">
            <v>0002113024851</v>
          </cell>
          <cell r="E1876" t="str">
            <v>113129</v>
          </cell>
          <cell r="F1876" t="str">
            <v>24851A</v>
          </cell>
          <cell r="G1876" t="str">
            <v>B24851A</v>
          </cell>
          <cell r="H1876" t="str">
            <v>509824</v>
          </cell>
          <cell r="I1876">
            <v>1</v>
          </cell>
          <cell r="J1876">
            <v>15</v>
          </cell>
        </row>
        <row r="1877">
          <cell r="A1877" t="str">
            <v>0002113024849-P01</v>
          </cell>
          <cell r="B1877" t="str">
            <v>01</v>
          </cell>
          <cell r="C1877" t="str">
            <v>8273</v>
          </cell>
          <cell r="D1877" t="str">
            <v>0002113024849</v>
          </cell>
          <cell r="E1877" t="str">
            <v>113130</v>
          </cell>
          <cell r="F1877" t="str">
            <v>24849A</v>
          </cell>
          <cell r="G1877" t="str">
            <v>B24849A</v>
          </cell>
          <cell r="H1877" t="str">
            <v>300328</v>
          </cell>
          <cell r="I1877">
            <v>1</v>
          </cell>
          <cell r="J1877">
            <v>0.5827</v>
          </cell>
        </row>
        <row r="1878">
          <cell r="A1878" t="str">
            <v>0002113024849-P02</v>
          </cell>
          <cell r="B1878" t="str">
            <v>02</v>
          </cell>
          <cell r="C1878" t="str">
            <v>8273</v>
          </cell>
          <cell r="D1878" t="str">
            <v>0002113024849</v>
          </cell>
          <cell r="E1878" t="str">
            <v>113130</v>
          </cell>
          <cell r="F1878" t="str">
            <v>24849A</v>
          </cell>
          <cell r="G1878" t="str">
            <v>B24849A</v>
          </cell>
          <cell r="H1878" t="str">
            <v>500575</v>
          </cell>
          <cell r="I1878">
            <v>1</v>
          </cell>
          <cell r="J1878">
            <v>15</v>
          </cell>
        </row>
        <row r="1879">
          <cell r="A1879" t="str">
            <v>0002113024849-P03</v>
          </cell>
          <cell r="B1879" t="str">
            <v>03</v>
          </cell>
          <cell r="C1879" t="str">
            <v>8273</v>
          </cell>
          <cell r="D1879" t="str">
            <v>0002113024849</v>
          </cell>
          <cell r="E1879" t="str">
            <v>113130</v>
          </cell>
          <cell r="F1879" t="str">
            <v>24849A</v>
          </cell>
          <cell r="G1879" t="str">
            <v>B24849A</v>
          </cell>
          <cell r="H1879" t="str">
            <v>500619</v>
          </cell>
          <cell r="I1879">
            <v>1</v>
          </cell>
          <cell r="J1879">
            <v>9.4999999999999998E-3</v>
          </cell>
        </row>
        <row r="1880">
          <cell r="A1880" t="str">
            <v>0002113024849-P04</v>
          </cell>
          <cell r="B1880" t="str">
            <v>04</v>
          </cell>
          <cell r="C1880" t="str">
            <v>8273</v>
          </cell>
          <cell r="D1880" t="str">
            <v>0002113024849</v>
          </cell>
          <cell r="E1880" t="str">
            <v>113130</v>
          </cell>
          <cell r="F1880" t="str">
            <v>24849A</v>
          </cell>
          <cell r="G1880" t="str">
            <v>B24849A</v>
          </cell>
          <cell r="H1880" t="str">
            <v>500671</v>
          </cell>
          <cell r="I1880">
            <v>1</v>
          </cell>
          <cell r="J1880">
            <v>15</v>
          </cell>
        </row>
        <row r="1881">
          <cell r="A1881" t="str">
            <v>0002113024849-P05</v>
          </cell>
          <cell r="B1881" t="str">
            <v>05</v>
          </cell>
          <cell r="C1881" t="str">
            <v>8273</v>
          </cell>
          <cell r="D1881" t="str">
            <v>0002113024849</v>
          </cell>
          <cell r="E1881" t="str">
            <v>113130</v>
          </cell>
          <cell r="F1881" t="str">
            <v>24849A</v>
          </cell>
          <cell r="G1881" t="str">
            <v>B24849A</v>
          </cell>
          <cell r="H1881" t="str">
            <v>501185</v>
          </cell>
          <cell r="I1881">
            <v>1</v>
          </cell>
          <cell r="J1881">
            <v>15</v>
          </cell>
        </row>
        <row r="1882">
          <cell r="A1882" t="str">
            <v>0002113024849-P06</v>
          </cell>
          <cell r="B1882" t="str">
            <v>06</v>
          </cell>
          <cell r="C1882" t="str">
            <v>8273</v>
          </cell>
          <cell r="D1882" t="str">
            <v>0002113024849</v>
          </cell>
          <cell r="E1882" t="str">
            <v>113130</v>
          </cell>
          <cell r="F1882" t="str">
            <v>24849A</v>
          </cell>
          <cell r="G1882" t="str">
            <v>B24849A</v>
          </cell>
          <cell r="H1882" t="str">
            <v>503686</v>
          </cell>
          <cell r="I1882">
            <v>1</v>
          </cell>
          <cell r="J1882">
            <v>1.1999999999999999E-3</v>
          </cell>
        </row>
        <row r="1883">
          <cell r="A1883" t="str">
            <v>0002113024849-P07</v>
          </cell>
          <cell r="B1883" t="str">
            <v>07</v>
          </cell>
          <cell r="C1883" t="str">
            <v>8273</v>
          </cell>
          <cell r="D1883" t="str">
            <v>0002113024849</v>
          </cell>
          <cell r="E1883" t="str">
            <v>113130</v>
          </cell>
          <cell r="F1883" t="str">
            <v>24849A</v>
          </cell>
          <cell r="G1883" t="str">
            <v>B24849A</v>
          </cell>
          <cell r="H1883" t="str">
            <v>507543</v>
          </cell>
          <cell r="I1883">
            <v>1</v>
          </cell>
          <cell r="J1883">
            <v>15</v>
          </cell>
        </row>
        <row r="1884">
          <cell r="A1884" t="str">
            <v>0002113024849-P08</v>
          </cell>
          <cell r="B1884" t="str">
            <v>08</v>
          </cell>
          <cell r="C1884" t="str">
            <v>8273</v>
          </cell>
          <cell r="D1884" t="str">
            <v>0002113024849</v>
          </cell>
          <cell r="E1884" t="str">
            <v>113130</v>
          </cell>
          <cell r="F1884" t="str">
            <v>24849A</v>
          </cell>
          <cell r="G1884" t="str">
            <v>B24849A</v>
          </cell>
          <cell r="H1884" t="str">
            <v>509822</v>
          </cell>
          <cell r="I1884">
            <v>1</v>
          </cell>
          <cell r="J1884">
            <v>15</v>
          </cell>
        </row>
        <row r="1885">
          <cell r="A1885" t="str">
            <v>0001540006059-P01</v>
          </cell>
          <cell r="B1885" t="str">
            <v>01</v>
          </cell>
          <cell r="C1885" t="str">
            <v>8273</v>
          </cell>
          <cell r="D1885" t="str">
            <v>0001540006059</v>
          </cell>
          <cell r="E1885" t="str">
            <v>113201</v>
          </cell>
          <cell r="F1885" t="str">
            <v>06059A</v>
          </cell>
          <cell r="G1885" t="str">
            <v>B06059A</v>
          </cell>
          <cell r="H1885" t="str">
            <v>504132</v>
          </cell>
          <cell r="I1885">
            <v>1</v>
          </cell>
          <cell r="J1885">
            <v>0</v>
          </cell>
        </row>
        <row r="1886">
          <cell r="A1886" t="str">
            <v>0001540006065-P01</v>
          </cell>
          <cell r="B1886" t="str">
            <v>01</v>
          </cell>
          <cell r="C1886" t="str">
            <v>8273</v>
          </cell>
          <cell r="D1886" t="str">
            <v>0001540006065</v>
          </cell>
          <cell r="E1886" t="str">
            <v>113211</v>
          </cell>
          <cell r="F1886" t="str">
            <v>06065A</v>
          </cell>
          <cell r="G1886" t="str">
            <v>B06065A</v>
          </cell>
          <cell r="H1886" t="str">
            <v>504132</v>
          </cell>
          <cell r="I1886">
            <v>1</v>
          </cell>
          <cell r="J1886">
            <v>0</v>
          </cell>
        </row>
        <row r="1887">
          <cell r="A1887" t="str">
            <v>0001540006066-P01</v>
          </cell>
          <cell r="B1887" t="str">
            <v>01</v>
          </cell>
          <cell r="C1887" t="str">
            <v>8273</v>
          </cell>
          <cell r="D1887" t="str">
            <v>0001540006066</v>
          </cell>
          <cell r="E1887" t="str">
            <v>113213</v>
          </cell>
          <cell r="F1887" t="str">
            <v>06066A</v>
          </cell>
          <cell r="G1887" t="str">
            <v>B06066A</v>
          </cell>
          <cell r="H1887" t="str">
            <v>504132</v>
          </cell>
          <cell r="I1887">
            <v>1</v>
          </cell>
          <cell r="J1887">
            <v>0</v>
          </cell>
        </row>
        <row r="1888">
          <cell r="A1888" t="str">
            <v>0001540006064-P01</v>
          </cell>
          <cell r="B1888" t="str">
            <v>01</v>
          </cell>
          <cell r="C1888" t="str">
            <v>8273</v>
          </cell>
          <cell r="D1888" t="str">
            <v>0001540006064</v>
          </cell>
          <cell r="E1888" t="str">
            <v>113214</v>
          </cell>
          <cell r="F1888" t="str">
            <v>06064A</v>
          </cell>
          <cell r="G1888" t="str">
            <v>B06064A</v>
          </cell>
          <cell r="H1888" t="str">
            <v>504132</v>
          </cell>
          <cell r="I1888">
            <v>1</v>
          </cell>
          <cell r="J1888">
            <v>0</v>
          </cell>
        </row>
        <row r="1889">
          <cell r="A1889" t="str">
            <v>0001540006061-P01</v>
          </cell>
          <cell r="B1889" t="str">
            <v>01</v>
          </cell>
          <cell r="C1889" t="str">
            <v>8273</v>
          </cell>
          <cell r="D1889" t="str">
            <v>0001540006061</v>
          </cell>
          <cell r="E1889" t="str">
            <v>113217</v>
          </cell>
          <cell r="F1889" t="str">
            <v>06061A</v>
          </cell>
          <cell r="G1889" t="str">
            <v>B06061A</v>
          </cell>
          <cell r="H1889" t="str">
            <v>504132</v>
          </cell>
          <cell r="I1889">
            <v>1</v>
          </cell>
          <cell r="J1889">
            <v>0</v>
          </cell>
        </row>
        <row r="1890">
          <cell r="A1890" t="str">
            <v>0005523002000-P01</v>
          </cell>
          <cell r="B1890" t="str">
            <v>01</v>
          </cell>
          <cell r="C1890" t="str">
            <v>8273</v>
          </cell>
          <cell r="D1890" t="str">
            <v>0005523002000</v>
          </cell>
          <cell r="E1890" t="str">
            <v>113222</v>
          </cell>
          <cell r="F1890" t="str">
            <v>02000D</v>
          </cell>
          <cell r="G1890" t="str">
            <v>B02000D</v>
          </cell>
          <cell r="H1890" t="str">
            <v>300328</v>
          </cell>
          <cell r="I1890">
            <v>1</v>
          </cell>
          <cell r="J1890">
            <v>0.5827</v>
          </cell>
        </row>
        <row r="1891">
          <cell r="A1891" t="str">
            <v>0005523002000-P02</v>
          </cell>
          <cell r="B1891" t="str">
            <v>02</v>
          </cell>
          <cell r="C1891" t="str">
            <v>8273</v>
          </cell>
          <cell r="D1891" t="str">
            <v>0005523002000</v>
          </cell>
          <cell r="E1891" t="str">
            <v>113222</v>
          </cell>
          <cell r="F1891" t="str">
            <v>02000D</v>
          </cell>
          <cell r="G1891" t="str">
            <v>B02000D</v>
          </cell>
          <cell r="H1891" t="str">
            <v>500470</v>
          </cell>
          <cell r="I1891">
            <v>1</v>
          </cell>
          <cell r="J1891">
            <v>8</v>
          </cell>
        </row>
        <row r="1892">
          <cell r="A1892" t="str">
            <v>0005523002000-P03</v>
          </cell>
          <cell r="B1892" t="str">
            <v>03</v>
          </cell>
          <cell r="C1892" t="str">
            <v>8273</v>
          </cell>
          <cell r="D1892" t="str">
            <v>0005523002000</v>
          </cell>
          <cell r="E1892" t="str">
            <v>113222</v>
          </cell>
          <cell r="F1892" t="str">
            <v>02000D</v>
          </cell>
          <cell r="G1892" t="str">
            <v>B02000D</v>
          </cell>
          <cell r="H1892" t="str">
            <v>500576</v>
          </cell>
          <cell r="I1892">
            <v>1</v>
          </cell>
          <cell r="J1892">
            <v>8</v>
          </cell>
        </row>
        <row r="1893">
          <cell r="A1893" t="str">
            <v>0005523002000-P04</v>
          </cell>
          <cell r="B1893" t="str">
            <v>04</v>
          </cell>
          <cell r="C1893" t="str">
            <v>8273</v>
          </cell>
          <cell r="D1893" t="str">
            <v>0005523002000</v>
          </cell>
          <cell r="E1893" t="str">
            <v>113222</v>
          </cell>
          <cell r="F1893" t="str">
            <v>02000D</v>
          </cell>
          <cell r="G1893" t="str">
            <v>B02000D</v>
          </cell>
          <cell r="H1893" t="str">
            <v>500619</v>
          </cell>
          <cell r="I1893">
            <v>1</v>
          </cell>
          <cell r="J1893">
            <v>1.32E-2</v>
          </cell>
        </row>
        <row r="1894">
          <cell r="A1894" t="str">
            <v>0005523002000-P05</v>
          </cell>
          <cell r="B1894" t="str">
            <v>05</v>
          </cell>
          <cell r="C1894" t="str">
            <v>8273</v>
          </cell>
          <cell r="D1894" t="str">
            <v>0005523002000</v>
          </cell>
          <cell r="E1894" t="str">
            <v>113222</v>
          </cell>
          <cell r="F1894" t="str">
            <v>02000D</v>
          </cell>
          <cell r="G1894" t="str">
            <v>B02000D</v>
          </cell>
          <cell r="H1894" t="str">
            <v>500671</v>
          </cell>
          <cell r="I1894">
            <v>1</v>
          </cell>
          <cell r="J1894">
            <v>8</v>
          </cell>
        </row>
        <row r="1895">
          <cell r="A1895" t="str">
            <v>0005523002000-P06</v>
          </cell>
          <cell r="B1895" t="str">
            <v>06</v>
          </cell>
          <cell r="C1895" t="str">
            <v>8273</v>
          </cell>
          <cell r="D1895" t="str">
            <v>0005523002000</v>
          </cell>
          <cell r="E1895" t="str">
            <v>113222</v>
          </cell>
          <cell r="F1895" t="str">
            <v>02000D</v>
          </cell>
          <cell r="G1895" t="str">
            <v>B02000D</v>
          </cell>
          <cell r="H1895" t="str">
            <v>500683</v>
          </cell>
          <cell r="I1895">
            <v>1</v>
          </cell>
          <cell r="J1895">
            <v>1</v>
          </cell>
        </row>
        <row r="1896">
          <cell r="A1896" t="str">
            <v>0005523002000-P07</v>
          </cell>
          <cell r="B1896" t="str">
            <v>07</v>
          </cell>
          <cell r="C1896" t="str">
            <v>8273</v>
          </cell>
          <cell r="D1896" t="str">
            <v>0005523002000</v>
          </cell>
          <cell r="E1896" t="str">
            <v>113222</v>
          </cell>
          <cell r="F1896" t="str">
            <v>02000D</v>
          </cell>
          <cell r="G1896" t="str">
            <v>B02000D</v>
          </cell>
          <cell r="H1896" t="str">
            <v>503686</v>
          </cell>
          <cell r="I1896">
            <v>1</v>
          </cell>
          <cell r="J1896">
            <v>8.0000000000000002E-3</v>
          </cell>
        </row>
        <row r="1897">
          <cell r="A1897" t="str">
            <v>0005523002000-P08</v>
          </cell>
          <cell r="B1897" t="str">
            <v>08</v>
          </cell>
          <cell r="C1897" t="str">
            <v>8273</v>
          </cell>
          <cell r="D1897" t="str">
            <v>0005523002000</v>
          </cell>
          <cell r="E1897" t="str">
            <v>113222</v>
          </cell>
          <cell r="F1897" t="str">
            <v>02000D</v>
          </cell>
          <cell r="G1897" t="str">
            <v>B02000D</v>
          </cell>
          <cell r="H1897" t="str">
            <v>507543</v>
          </cell>
          <cell r="I1897">
            <v>1</v>
          </cell>
          <cell r="J1897">
            <v>8</v>
          </cell>
        </row>
        <row r="1898">
          <cell r="A1898" t="str">
            <v>0005523002000-P09</v>
          </cell>
          <cell r="B1898" t="str">
            <v>09</v>
          </cell>
          <cell r="C1898" t="str">
            <v>8273</v>
          </cell>
          <cell r="D1898" t="str">
            <v>0005523002000</v>
          </cell>
          <cell r="E1898" t="str">
            <v>113222</v>
          </cell>
          <cell r="F1898" t="str">
            <v>02000D</v>
          </cell>
          <cell r="G1898" t="str">
            <v>B02000D</v>
          </cell>
          <cell r="H1898" t="str">
            <v>509729</v>
          </cell>
          <cell r="I1898">
            <v>1</v>
          </cell>
          <cell r="J1898">
            <v>8</v>
          </cell>
        </row>
        <row r="1899">
          <cell r="A1899" t="str">
            <v>0005523002000-P10</v>
          </cell>
          <cell r="B1899" t="str">
            <v>10</v>
          </cell>
          <cell r="C1899" t="str">
            <v>8273</v>
          </cell>
          <cell r="D1899" t="str">
            <v>0005523002000</v>
          </cell>
          <cell r="E1899" t="str">
            <v>113222</v>
          </cell>
          <cell r="F1899" t="str">
            <v>02000D</v>
          </cell>
          <cell r="G1899" t="str">
            <v>B02000D</v>
          </cell>
          <cell r="H1899" t="str">
            <v>510759</v>
          </cell>
          <cell r="I1899">
            <v>1</v>
          </cell>
          <cell r="J1899">
            <v>5.8999999999999999E-3</v>
          </cell>
        </row>
        <row r="1900">
          <cell r="A1900" t="str">
            <v>0075523005590-P01</v>
          </cell>
          <cell r="B1900" t="str">
            <v>01</v>
          </cell>
          <cell r="C1900" t="str">
            <v>8273</v>
          </cell>
          <cell r="D1900" t="str">
            <v>0075523005590</v>
          </cell>
          <cell r="E1900" t="str">
            <v>113222</v>
          </cell>
          <cell r="F1900" t="str">
            <v>05590A</v>
          </cell>
          <cell r="G1900" t="str">
            <v>B05590A</v>
          </cell>
          <cell r="H1900" t="str">
            <v>300328</v>
          </cell>
          <cell r="I1900">
            <v>1</v>
          </cell>
          <cell r="J1900">
            <v>0.5827</v>
          </cell>
        </row>
        <row r="1901">
          <cell r="A1901" t="str">
            <v>0075523005590-P02</v>
          </cell>
          <cell r="B1901" t="str">
            <v>02</v>
          </cell>
          <cell r="C1901" t="str">
            <v>8273</v>
          </cell>
          <cell r="D1901" t="str">
            <v>0075523005590</v>
          </cell>
          <cell r="E1901" t="str">
            <v>113222</v>
          </cell>
          <cell r="F1901" t="str">
            <v>05590A</v>
          </cell>
          <cell r="G1901" t="str">
            <v>B05590A</v>
          </cell>
          <cell r="H1901" t="str">
            <v>500619</v>
          </cell>
          <cell r="I1901">
            <v>1</v>
          </cell>
          <cell r="J1901">
            <v>9.4999999999999998E-3</v>
          </cell>
        </row>
        <row r="1902">
          <cell r="A1902" t="str">
            <v>0075523005590-P03</v>
          </cell>
          <cell r="B1902" t="str">
            <v>03</v>
          </cell>
          <cell r="C1902" t="str">
            <v>8273</v>
          </cell>
          <cell r="D1902" t="str">
            <v>0075523005590</v>
          </cell>
          <cell r="E1902" t="str">
            <v>113222</v>
          </cell>
          <cell r="F1902" t="str">
            <v>05590A</v>
          </cell>
          <cell r="G1902" t="str">
            <v>B05590A</v>
          </cell>
          <cell r="H1902" t="str">
            <v>500635</v>
          </cell>
          <cell r="I1902">
            <v>1</v>
          </cell>
          <cell r="J1902">
            <v>1</v>
          </cell>
        </row>
        <row r="1903">
          <cell r="A1903" t="str">
            <v>0075523005590-P04</v>
          </cell>
          <cell r="B1903" t="str">
            <v>04</v>
          </cell>
          <cell r="C1903" t="str">
            <v>8273</v>
          </cell>
          <cell r="D1903" t="str">
            <v>0075523005590</v>
          </cell>
          <cell r="E1903" t="str">
            <v>113222</v>
          </cell>
          <cell r="F1903" t="str">
            <v>05590A</v>
          </cell>
          <cell r="G1903" t="str">
            <v>B05590A</v>
          </cell>
          <cell r="H1903" t="str">
            <v>500684</v>
          </cell>
          <cell r="I1903">
            <v>1</v>
          </cell>
          <cell r="J1903">
            <v>6</v>
          </cell>
        </row>
        <row r="1904">
          <cell r="A1904" t="str">
            <v>0075523005590-P05</v>
          </cell>
          <cell r="B1904" t="str">
            <v>05</v>
          </cell>
          <cell r="C1904" t="str">
            <v>8273</v>
          </cell>
          <cell r="D1904" t="str">
            <v>0075523005590</v>
          </cell>
          <cell r="E1904" t="str">
            <v>113222</v>
          </cell>
          <cell r="F1904" t="str">
            <v>05590A</v>
          </cell>
          <cell r="G1904" t="str">
            <v>B05590A</v>
          </cell>
          <cell r="H1904" t="str">
            <v>501183</v>
          </cell>
          <cell r="I1904">
            <v>1</v>
          </cell>
          <cell r="J1904">
            <v>6</v>
          </cell>
        </row>
        <row r="1905">
          <cell r="A1905" t="str">
            <v>0075523005590-P06</v>
          </cell>
          <cell r="B1905" t="str">
            <v>06</v>
          </cell>
          <cell r="C1905" t="str">
            <v>8273</v>
          </cell>
          <cell r="D1905" t="str">
            <v>0075523005590</v>
          </cell>
          <cell r="E1905" t="str">
            <v>113222</v>
          </cell>
          <cell r="F1905" t="str">
            <v>05590A</v>
          </cell>
          <cell r="G1905" t="str">
            <v>B05590A</v>
          </cell>
          <cell r="H1905" t="str">
            <v>503686</v>
          </cell>
          <cell r="I1905">
            <v>1</v>
          </cell>
          <cell r="J1905">
            <v>1.1999999999999999E-3</v>
          </cell>
        </row>
        <row r="1906">
          <cell r="A1906" t="str">
            <v>0075523005590-P07</v>
          </cell>
          <cell r="B1906" t="str">
            <v>07</v>
          </cell>
          <cell r="C1906" t="str">
            <v>8273</v>
          </cell>
          <cell r="D1906" t="str">
            <v>0075523005590</v>
          </cell>
          <cell r="E1906" t="str">
            <v>113222</v>
          </cell>
          <cell r="F1906" t="str">
            <v>05590A</v>
          </cell>
          <cell r="G1906" t="str">
            <v>B05590A</v>
          </cell>
          <cell r="H1906" t="str">
            <v>509565</v>
          </cell>
          <cell r="I1906">
            <v>1</v>
          </cell>
          <cell r="J1906">
            <v>6</v>
          </cell>
        </row>
        <row r="1907">
          <cell r="A1907" t="str">
            <v>0075523005590-P08</v>
          </cell>
          <cell r="B1907" t="str">
            <v>08</v>
          </cell>
          <cell r="C1907" t="str">
            <v>8273</v>
          </cell>
          <cell r="D1907" t="str">
            <v>0075523005590</v>
          </cell>
          <cell r="E1907" t="str">
            <v>113222</v>
          </cell>
          <cell r="F1907" t="str">
            <v>05590A</v>
          </cell>
          <cell r="G1907" t="str">
            <v>B05590A</v>
          </cell>
          <cell r="H1907" t="str">
            <v>510759</v>
          </cell>
          <cell r="I1907">
            <v>1</v>
          </cell>
          <cell r="J1907">
            <v>5.8999999999999999E-3</v>
          </cell>
        </row>
        <row r="1908">
          <cell r="A1908" t="str">
            <v>0005523001300-P01</v>
          </cell>
          <cell r="B1908" t="str">
            <v>01</v>
          </cell>
          <cell r="C1908" t="str">
            <v>8273</v>
          </cell>
          <cell r="D1908" t="str">
            <v>0005523001300</v>
          </cell>
          <cell r="E1908" t="str">
            <v>113223</v>
          </cell>
          <cell r="F1908" t="str">
            <v>01300A</v>
          </cell>
          <cell r="G1908" t="str">
            <v>B01300A</v>
          </cell>
          <cell r="H1908" t="str">
            <v>300328</v>
          </cell>
          <cell r="I1908">
            <v>1</v>
          </cell>
          <cell r="J1908">
            <v>0.5827</v>
          </cell>
        </row>
        <row r="1909">
          <cell r="A1909" t="str">
            <v>0005523001300-P02</v>
          </cell>
          <cell r="B1909" t="str">
            <v>02</v>
          </cell>
          <cell r="C1909" t="str">
            <v>8273</v>
          </cell>
          <cell r="D1909" t="str">
            <v>0005523001300</v>
          </cell>
          <cell r="E1909" t="str">
            <v>113223</v>
          </cell>
          <cell r="F1909" t="str">
            <v>01300A</v>
          </cell>
          <cell r="G1909" t="str">
            <v>B01300A</v>
          </cell>
          <cell r="H1909" t="str">
            <v>500471</v>
          </cell>
          <cell r="I1909">
            <v>1</v>
          </cell>
          <cell r="J1909">
            <v>8</v>
          </cell>
        </row>
        <row r="1910">
          <cell r="A1910" t="str">
            <v>0005523001300-P03</v>
          </cell>
          <cell r="B1910" t="str">
            <v>03</v>
          </cell>
          <cell r="C1910" t="str">
            <v>8273</v>
          </cell>
          <cell r="D1910" t="str">
            <v>0005523001300</v>
          </cell>
          <cell r="E1910" t="str">
            <v>113223</v>
          </cell>
          <cell r="F1910" t="str">
            <v>01300A</v>
          </cell>
          <cell r="G1910" t="str">
            <v>B01300A</v>
          </cell>
          <cell r="H1910" t="str">
            <v>500576</v>
          </cell>
          <cell r="I1910">
            <v>1</v>
          </cell>
          <cell r="J1910">
            <v>8</v>
          </cell>
        </row>
        <row r="1911">
          <cell r="A1911" t="str">
            <v>0005523001300-P04</v>
          </cell>
          <cell r="B1911" t="str">
            <v>04</v>
          </cell>
          <cell r="C1911" t="str">
            <v>8273</v>
          </cell>
          <cell r="D1911" t="str">
            <v>0005523001300</v>
          </cell>
          <cell r="E1911" t="str">
            <v>113223</v>
          </cell>
          <cell r="F1911" t="str">
            <v>01300A</v>
          </cell>
          <cell r="G1911" t="str">
            <v>B01300A</v>
          </cell>
          <cell r="H1911" t="str">
            <v>500619</v>
          </cell>
          <cell r="I1911">
            <v>1</v>
          </cell>
          <cell r="J1911">
            <v>9.4999999999999998E-3</v>
          </cell>
        </row>
        <row r="1912">
          <cell r="A1912" t="str">
            <v>0005523001300-P05</v>
          </cell>
          <cell r="B1912" t="str">
            <v>05</v>
          </cell>
          <cell r="C1912" t="str">
            <v>8273</v>
          </cell>
          <cell r="D1912" t="str">
            <v>0005523001300</v>
          </cell>
          <cell r="E1912" t="str">
            <v>113223</v>
          </cell>
          <cell r="F1912" t="str">
            <v>01300A</v>
          </cell>
          <cell r="G1912" t="str">
            <v>B01300A</v>
          </cell>
          <cell r="H1912" t="str">
            <v>500671</v>
          </cell>
          <cell r="I1912">
            <v>1</v>
          </cell>
          <cell r="J1912">
            <v>8</v>
          </cell>
        </row>
        <row r="1913">
          <cell r="A1913" t="str">
            <v>0005523001300-P06</v>
          </cell>
          <cell r="B1913" t="str">
            <v>06</v>
          </cell>
          <cell r="C1913" t="str">
            <v>8273</v>
          </cell>
          <cell r="D1913" t="str">
            <v>0005523001300</v>
          </cell>
          <cell r="E1913" t="str">
            <v>113223</v>
          </cell>
          <cell r="F1913" t="str">
            <v>01300A</v>
          </cell>
          <cell r="G1913" t="str">
            <v>B01300A</v>
          </cell>
          <cell r="H1913" t="str">
            <v>500683</v>
          </cell>
          <cell r="I1913">
            <v>1</v>
          </cell>
          <cell r="J1913">
            <v>1</v>
          </cell>
        </row>
        <row r="1914">
          <cell r="A1914" t="str">
            <v>0005523001300-P07</v>
          </cell>
          <cell r="B1914" t="str">
            <v>07</v>
          </cell>
          <cell r="C1914" t="str">
            <v>8273</v>
          </cell>
          <cell r="D1914" t="str">
            <v>0005523001300</v>
          </cell>
          <cell r="E1914" t="str">
            <v>113223</v>
          </cell>
          <cell r="F1914" t="str">
            <v>01300A</v>
          </cell>
          <cell r="G1914" t="str">
            <v>B01300A</v>
          </cell>
          <cell r="H1914" t="str">
            <v>503686</v>
          </cell>
          <cell r="I1914">
            <v>1</v>
          </cell>
          <cell r="J1914">
            <v>1.1999999999999999E-3</v>
          </cell>
        </row>
        <row r="1915">
          <cell r="A1915" t="str">
            <v>0005523001300-P08</v>
          </cell>
          <cell r="B1915" t="str">
            <v>08</v>
          </cell>
          <cell r="C1915" t="str">
            <v>8273</v>
          </cell>
          <cell r="D1915" t="str">
            <v>0005523001300</v>
          </cell>
          <cell r="E1915" t="str">
            <v>113223</v>
          </cell>
          <cell r="F1915" t="str">
            <v>01300A</v>
          </cell>
          <cell r="G1915" t="str">
            <v>B01300A</v>
          </cell>
          <cell r="H1915" t="str">
            <v>507543</v>
          </cell>
          <cell r="I1915">
            <v>1</v>
          </cell>
          <cell r="J1915">
            <v>8</v>
          </cell>
        </row>
        <row r="1916">
          <cell r="A1916" t="str">
            <v>0005523001300-P09</v>
          </cell>
          <cell r="B1916" t="str">
            <v>09</v>
          </cell>
          <cell r="C1916" t="str">
            <v>8273</v>
          </cell>
          <cell r="D1916" t="str">
            <v>0005523001300</v>
          </cell>
          <cell r="E1916" t="str">
            <v>113223</v>
          </cell>
          <cell r="F1916" t="str">
            <v>01300A</v>
          </cell>
          <cell r="G1916" t="str">
            <v>B01300A</v>
          </cell>
          <cell r="H1916" t="str">
            <v>507757</v>
          </cell>
          <cell r="I1916">
            <v>1</v>
          </cell>
          <cell r="J1916">
            <v>8</v>
          </cell>
        </row>
        <row r="1917">
          <cell r="A1917" t="str">
            <v>0005523001300-P10</v>
          </cell>
          <cell r="B1917" t="str">
            <v>10</v>
          </cell>
          <cell r="C1917" t="str">
            <v>8273</v>
          </cell>
          <cell r="D1917" t="str">
            <v>0005523001300</v>
          </cell>
          <cell r="E1917" t="str">
            <v>113223</v>
          </cell>
          <cell r="F1917" t="str">
            <v>01300A</v>
          </cell>
          <cell r="G1917" t="str">
            <v>B01300A</v>
          </cell>
          <cell r="H1917" t="str">
            <v>510759</v>
          </cell>
          <cell r="I1917">
            <v>1</v>
          </cell>
          <cell r="J1917">
            <v>5.8999999999999999E-3</v>
          </cell>
        </row>
        <row r="1918">
          <cell r="A1918" t="str">
            <v>0075523005090-P01</v>
          </cell>
          <cell r="B1918" t="str">
            <v>01</v>
          </cell>
          <cell r="C1918" t="str">
            <v>8273</v>
          </cell>
          <cell r="D1918" t="str">
            <v>0075523005090</v>
          </cell>
          <cell r="E1918" t="str">
            <v>113223</v>
          </cell>
          <cell r="F1918" t="str">
            <v>05090B</v>
          </cell>
          <cell r="G1918" t="str">
            <v>B05090B</v>
          </cell>
          <cell r="H1918" t="str">
            <v>300328</v>
          </cell>
          <cell r="I1918">
            <v>1</v>
          </cell>
          <cell r="J1918">
            <v>0.5827</v>
          </cell>
        </row>
        <row r="1919">
          <cell r="A1919" t="str">
            <v>0075523005090-P02</v>
          </cell>
          <cell r="B1919" t="str">
            <v>02</v>
          </cell>
          <cell r="C1919" t="str">
            <v>8273</v>
          </cell>
          <cell r="D1919" t="str">
            <v>0075523005090</v>
          </cell>
          <cell r="E1919" t="str">
            <v>113223</v>
          </cell>
          <cell r="F1919" t="str">
            <v>05090B</v>
          </cell>
          <cell r="G1919" t="str">
            <v>B05090B</v>
          </cell>
          <cell r="H1919" t="str">
            <v>500619</v>
          </cell>
          <cell r="I1919">
            <v>1</v>
          </cell>
          <cell r="J1919">
            <v>9.4999999999999998E-3</v>
          </cell>
        </row>
        <row r="1920">
          <cell r="A1920" t="str">
            <v>0075523005090-P03</v>
          </cell>
          <cell r="B1920" t="str">
            <v>03</v>
          </cell>
          <cell r="C1920" t="str">
            <v>8273</v>
          </cell>
          <cell r="D1920" t="str">
            <v>0075523005090</v>
          </cell>
          <cell r="E1920" t="str">
            <v>113223</v>
          </cell>
          <cell r="F1920" t="str">
            <v>05090B</v>
          </cell>
          <cell r="G1920" t="str">
            <v>B05090B</v>
          </cell>
          <cell r="H1920" t="str">
            <v>500635</v>
          </cell>
          <cell r="I1920">
            <v>1</v>
          </cell>
          <cell r="J1920">
            <v>1</v>
          </cell>
        </row>
        <row r="1921">
          <cell r="A1921" t="str">
            <v>0075523005090-P04</v>
          </cell>
          <cell r="B1921" t="str">
            <v>04</v>
          </cell>
          <cell r="C1921" t="str">
            <v>8273</v>
          </cell>
          <cell r="D1921" t="str">
            <v>0075523005090</v>
          </cell>
          <cell r="E1921" t="str">
            <v>113223</v>
          </cell>
          <cell r="F1921" t="str">
            <v>05090B</v>
          </cell>
          <cell r="G1921" t="str">
            <v>B05090B</v>
          </cell>
          <cell r="H1921" t="str">
            <v>500684</v>
          </cell>
          <cell r="I1921">
            <v>1</v>
          </cell>
          <cell r="J1921">
            <v>6</v>
          </cell>
        </row>
        <row r="1922">
          <cell r="A1922" t="str">
            <v>0075523005090-P05</v>
          </cell>
          <cell r="B1922" t="str">
            <v>05</v>
          </cell>
          <cell r="C1922" t="str">
            <v>8273</v>
          </cell>
          <cell r="D1922" t="str">
            <v>0075523005090</v>
          </cell>
          <cell r="E1922" t="str">
            <v>113223</v>
          </cell>
          <cell r="F1922" t="str">
            <v>05090B</v>
          </cell>
          <cell r="G1922" t="str">
            <v>B05090B</v>
          </cell>
          <cell r="H1922" t="str">
            <v>501184</v>
          </cell>
          <cell r="I1922">
            <v>1</v>
          </cell>
          <cell r="J1922">
            <v>6</v>
          </cell>
        </row>
        <row r="1923">
          <cell r="A1923" t="str">
            <v>0075523005090-P06</v>
          </cell>
          <cell r="B1923" t="str">
            <v>06</v>
          </cell>
          <cell r="C1923" t="str">
            <v>8273</v>
          </cell>
          <cell r="D1923" t="str">
            <v>0075523005090</v>
          </cell>
          <cell r="E1923" t="str">
            <v>113223</v>
          </cell>
          <cell r="F1923" t="str">
            <v>05090B</v>
          </cell>
          <cell r="G1923" t="str">
            <v>B05090B</v>
          </cell>
          <cell r="H1923" t="str">
            <v>503686</v>
          </cell>
          <cell r="I1923">
            <v>1</v>
          </cell>
          <cell r="J1923">
            <v>1.1999999999999999E-3</v>
          </cell>
        </row>
        <row r="1924">
          <cell r="A1924" t="str">
            <v>0075523005090-P07</v>
          </cell>
          <cell r="B1924" t="str">
            <v>07</v>
          </cell>
          <cell r="C1924" t="str">
            <v>8273</v>
          </cell>
          <cell r="D1924" t="str">
            <v>0075523005090</v>
          </cell>
          <cell r="E1924" t="str">
            <v>113223</v>
          </cell>
          <cell r="F1924" t="str">
            <v>05090B</v>
          </cell>
          <cell r="G1924" t="str">
            <v>B05090B</v>
          </cell>
          <cell r="H1924" t="str">
            <v>509730</v>
          </cell>
          <cell r="I1924">
            <v>1</v>
          </cell>
          <cell r="J1924">
            <v>6</v>
          </cell>
        </row>
        <row r="1925">
          <cell r="A1925" t="str">
            <v>0075523005090-P08</v>
          </cell>
          <cell r="B1925" t="str">
            <v>08</v>
          </cell>
          <cell r="C1925" t="str">
            <v>8273</v>
          </cell>
          <cell r="D1925" t="str">
            <v>0075523005090</v>
          </cell>
          <cell r="E1925" t="str">
            <v>113223</v>
          </cell>
          <cell r="F1925" t="str">
            <v>05090B</v>
          </cell>
          <cell r="G1925" t="str">
            <v>B05090B</v>
          </cell>
          <cell r="H1925" t="str">
            <v>510759</v>
          </cell>
          <cell r="I1925">
            <v>1</v>
          </cell>
          <cell r="J1925">
            <v>5.8999999999999999E-3</v>
          </cell>
        </row>
        <row r="1926">
          <cell r="A1926" t="str">
            <v>0005523003000-P01</v>
          </cell>
          <cell r="B1926" t="str">
            <v>01</v>
          </cell>
          <cell r="C1926" t="str">
            <v>8273</v>
          </cell>
          <cell r="D1926" t="str">
            <v>0005523003000</v>
          </cell>
          <cell r="E1926" t="str">
            <v>113224</v>
          </cell>
          <cell r="F1926" t="str">
            <v>03000A</v>
          </cell>
          <cell r="G1926" t="str">
            <v>B03000A</v>
          </cell>
          <cell r="H1926" t="str">
            <v>300328</v>
          </cell>
          <cell r="I1926">
            <v>1</v>
          </cell>
          <cell r="J1926">
            <v>0.5827</v>
          </cell>
        </row>
        <row r="1927">
          <cell r="A1927" t="str">
            <v>0005523003000-P02</v>
          </cell>
          <cell r="B1927" t="str">
            <v>02</v>
          </cell>
          <cell r="C1927" t="str">
            <v>8273</v>
          </cell>
          <cell r="D1927" t="str">
            <v>0005523003000</v>
          </cell>
          <cell r="E1927" t="str">
            <v>113224</v>
          </cell>
          <cell r="F1927" t="str">
            <v>03000A</v>
          </cell>
          <cell r="G1927" t="str">
            <v>B03000A</v>
          </cell>
          <cell r="H1927" t="str">
            <v>500470</v>
          </cell>
          <cell r="I1927">
            <v>1</v>
          </cell>
          <cell r="J1927">
            <v>8</v>
          </cell>
        </row>
        <row r="1928">
          <cell r="A1928" t="str">
            <v>0005523003000-P03</v>
          </cell>
          <cell r="B1928" t="str">
            <v>03</v>
          </cell>
          <cell r="C1928" t="str">
            <v>8273</v>
          </cell>
          <cell r="D1928" t="str">
            <v>0005523003000</v>
          </cell>
          <cell r="E1928" t="str">
            <v>113224</v>
          </cell>
          <cell r="F1928" t="str">
            <v>03000A</v>
          </cell>
          <cell r="G1928" t="str">
            <v>B03000A</v>
          </cell>
          <cell r="H1928" t="str">
            <v>500576</v>
          </cell>
          <cell r="I1928">
            <v>1</v>
          </cell>
          <cell r="J1928">
            <v>8</v>
          </cell>
        </row>
        <row r="1929">
          <cell r="A1929" t="str">
            <v>0005523003000-P04</v>
          </cell>
          <cell r="B1929" t="str">
            <v>04</v>
          </cell>
          <cell r="C1929" t="str">
            <v>8273</v>
          </cell>
          <cell r="D1929" t="str">
            <v>0005523003000</v>
          </cell>
          <cell r="E1929" t="str">
            <v>113224</v>
          </cell>
          <cell r="F1929" t="str">
            <v>03000A</v>
          </cell>
          <cell r="G1929" t="str">
            <v>B03000A</v>
          </cell>
          <cell r="H1929" t="str">
            <v>500619</v>
          </cell>
          <cell r="I1929">
            <v>1</v>
          </cell>
          <cell r="J1929">
            <v>9.4999999999999998E-3</v>
          </cell>
        </row>
        <row r="1930">
          <cell r="A1930" t="str">
            <v>0005523003000-P05</v>
          </cell>
          <cell r="B1930" t="str">
            <v>05</v>
          </cell>
          <cell r="C1930" t="str">
            <v>8273</v>
          </cell>
          <cell r="D1930" t="str">
            <v>0005523003000</v>
          </cell>
          <cell r="E1930" t="str">
            <v>113224</v>
          </cell>
          <cell r="F1930" t="str">
            <v>03000A</v>
          </cell>
          <cell r="G1930" t="str">
            <v>B03000A</v>
          </cell>
          <cell r="H1930" t="str">
            <v>500671</v>
          </cell>
          <cell r="I1930">
            <v>1</v>
          </cell>
          <cell r="J1930">
            <v>8</v>
          </cell>
        </row>
        <row r="1931">
          <cell r="A1931" t="str">
            <v>0005523003000-P06</v>
          </cell>
          <cell r="B1931" t="str">
            <v>06</v>
          </cell>
          <cell r="C1931" t="str">
            <v>8273</v>
          </cell>
          <cell r="D1931" t="str">
            <v>0005523003000</v>
          </cell>
          <cell r="E1931" t="str">
            <v>113224</v>
          </cell>
          <cell r="F1931" t="str">
            <v>03000A</v>
          </cell>
          <cell r="G1931" t="str">
            <v>B03000A</v>
          </cell>
          <cell r="H1931" t="str">
            <v>500683</v>
          </cell>
          <cell r="I1931">
            <v>1</v>
          </cell>
          <cell r="J1931">
            <v>1</v>
          </cell>
        </row>
        <row r="1932">
          <cell r="A1932" t="str">
            <v>0005523003000-P07</v>
          </cell>
          <cell r="B1932" t="str">
            <v>07</v>
          </cell>
          <cell r="C1932" t="str">
            <v>8273</v>
          </cell>
          <cell r="D1932" t="str">
            <v>0005523003000</v>
          </cell>
          <cell r="E1932" t="str">
            <v>113224</v>
          </cell>
          <cell r="F1932" t="str">
            <v>03000A</v>
          </cell>
          <cell r="G1932" t="str">
            <v>B03000A</v>
          </cell>
          <cell r="H1932" t="str">
            <v>503686</v>
          </cell>
          <cell r="I1932">
            <v>1</v>
          </cell>
          <cell r="J1932">
            <v>1.1999999999999999E-3</v>
          </cell>
        </row>
        <row r="1933">
          <cell r="A1933" t="str">
            <v>0005523003000-P08</v>
          </cell>
          <cell r="B1933" t="str">
            <v>08</v>
          </cell>
          <cell r="C1933" t="str">
            <v>8273</v>
          </cell>
          <cell r="D1933" t="str">
            <v>0005523003000</v>
          </cell>
          <cell r="E1933" t="str">
            <v>113224</v>
          </cell>
          <cell r="F1933" t="str">
            <v>03000A</v>
          </cell>
          <cell r="G1933" t="str">
            <v>B03000A</v>
          </cell>
          <cell r="H1933" t="str">
            <v>507543</v>
          </cell>
          <cell r="I1933">
            <v>1</v>
          </cell>
          <cell r="J1933">
            <v>8</v>
          </cell>
        </row>
        <row r="1934">
          <cell r="A1934" t="str">
            <v>0005523003000-P09</v>
          </cell>
          <cell r="B1934" t="str">
            <v>09</v>
          </cell>
          <cell r="C1934" t="str">
            <v>8273</v>
          </cell>
          <cell r="D1934" t="str">
            <v>0005523003000</v>
          </cell>
          <cell r="E1934" t="str">
            <v>113224</v>
          </cell>
          <cell r="F1934" t="str">
            <v>03000A</v>
          </cell>
          <cell r="G1934" t="str">
            <v>B03000A</v>
          </cell>
          <cell r="H1934" t="str">
            <v>507858</v>
          </cell>
          <cell r="I1934">
            <v>1</v>
          </cell>
          <cell r="J1934">
            <v>8</v>
          </cell>
        </row>
        <row r="1935">
          <cell r="A1935" t="str">
            <v>0005523003000-P10</v>
          </cell>
          <cell r="B1935" t="str">
            <v>10</v>
          </cell>
          <cell r="C1935" t="str">
            <v>8273</v>
          </cell>
          <cell r="D1935" t="str">
            <v>0005523003000</v>
          </cell>
          <cell r="E1935" t="str">
            <v>113224</v>
          </cell>
          <cell r="F1935" t="str">
            <v>03000A</v>
          </cell>
          <cell r="G1935" t="str">
            <v>B03000A</v>
          </cell>
          <cell r="H1935" t="str">
            <v>510759</v>
          </cell>
          <cell r="I1935">
            <v>1</v>
          </cell>
          <cell r="J1935">
            <v>5.8999999999999999E-3</v>
          </cell>
        </row>
        <row r="1936">
          <cell r="A1936" t="str">
            <v>0075523006590-P01</v>
          </cell>
          <cell r="B1936" t="str">
            <v>01</v>
          </cell>
          <cell r="C1936" t="str">
            <v>8273</v>
          </cell>
          <cell r="D1936" t="str">
            <v>0075523006590</v>
          </cell>
          <cell r="E1936" t="str">
            <v>113224</v>
          </cell>
          <cell r="F1936" t="str">
            <v>06590A</v>
          </cell>
          <cell r="G1936" t="str">
            <v>B06590A</v>
          </cell>
          <cell r="H1936" t="str">
            <v>300328</v>
          </cell>
          <cell r="I1936">
            <v>1</v>
          </cell>
          <cell r="J1936">
            <v>0.5827</v>
          </cell>
        </row>
        <row r="1937">
          <cell r="A1937" t="str">
            <v>0075523006590-P02</v>
          </cell>
          <cell r="B1937" t="str">
            <v>02</v>
          </cell>
          <cell r="C1937" t="str">
            <v>8273</v>
          </cell>
          <cell r="D1937" t="str">
            <v>0075523006590</v>
          </cell>
          <cell r="E1937" t="str">
            <v>113224</v>
          </cell>
          <cell r="F1937" t="str">
            <v>06590A</v>
          </cell>
          <cell r="G1937" t="str">
            <v>B06590A</v>
          </cell>
          <cell r="H1937" t="str">
            <v>500619</v>
          </cell>
          <cell r="I1937">
            <v>1</v>
          </cell>
          <cell r="J1937">
            <v>9.4999999999999998E-3</v>
          </cell>
        </row>
        <row r="1938">
          <cell r="A1938" t="str">
            <v>0075523006590-P03</v>
          </cell>
          <cell r="B1938" t="str">
            <v>03</v>
          </cell>
          <cell r="C1938" t="str">
            <v>8273</v>
          </cell>
          <cell r="D1938" t="str">
            <v>0075523006590</v>
          </cell>
          <cell r="E1938" t="str">
            <v>113224</v>
          </cell>
          <cell r="F1938" t="str">
            <v>06590A</v>
          </cell>
          <cell r="G1938" t="str">
            <v>B06590A</v>
          </cell>
          <cell r="H1938" t="str">
            <v>500635</v>
          </cell>
          <cell r="I1938">
            <v>1</v>
          </cell>
          <cell r="J1938">
            <v>1</v>
          </cell>
        </row>
        <row r="1939">
          <cell r="A1939" t="str">
            <v>0075523006590-P04</v>
          </cell>
          <cell r="B1939" t="str">
            <v>04</v>
          </cell>
          <cell r="C1939" t="str">
            <v>8273</v>
          </cell>
          <cell r="D1939" t="str">
            <v>0075523006590</v>
          </cell>
          <cell r="E1939" t="str">
            <v>113224</v>
          </cell>
          <cell r="F1939" t="str">
            <v>06590A</v>
          </cell>
          <cell r="G1939" t="str">
            <v>B06590A</v>
          </cell>
          <cell r="H1939" t="str">
            <v>500684</v>
          </cell>
          <cell r="I1939">
            <v>1</v>
          </cell>
          <cell r="J1939">
            <v>6</v>
          </cell>
        </row>
        <row r="1940">
          <cell r="A1940" t="str">
            <v>0075523006590-P05</v>
          </cell>
          <cell r="B1940" t="str">
            <v>05</v>
          </cell>
          <cell r="C1940" t="str">
            <v>8273</v>
          </cell>
          <cell r="D1940" t="str">
            <v>0075523006590</v>
          </cell>
          <cell r="E1940" t="str">
            <v>113224</v>
          </cell>
          <cell r="F1940" t="str">
            <v>06590A</v>
          </cell>
          <cell r="G1940" t="str">
            <v>B06590A</v>
          </cell>
          <cell r="H1940" t="str">
            <v>501183</v>
          </cell>
          <cell r="I1940">
            <v>1</v>
          </cell>
          <cell r="J1940">
            <v>6</v>
          </cell>
        </row>
        <row r="1941">
          <cell r="A1941" t="str">
            <v>0075523006590-P06</v>
          </cell>
          <cell r="B1941" t="str">
            <v>06</v>
          </cell>
          <cell r="C1941" t="str">
            <v>8273</v>
          </cell>
          <cell r="D1941" t="str">
            <v>0075523006590</v>
          </cell>
          <cell r="E1941" t="str">
            <v>113224</v>
          </cell>
          <cell r="F1941" t="str">
            <v>06590A</v>
          </cell>
          <cell r="G1941" t="str">
            <v>B06590A</v>
          </cell>
          <cell r="H1941" t="str">
            <v>503686</v>
          </cell>
          <cell r="I1941">
            <v>1</v>
          </cell>
          <cell r="J1941">
            <v>1.1999999999999999E-3</v>
          </cell>
        </row>
        <row r="1942">
          <cell r="A1942" t="str">
            <v>0075523006590-P07</v>
          </cell>
          <cell r="B1942" t="str">
            <v>07</v>
          </cell>
          <cell r="C1942" t="str">
            <v>8273</v>
          </cell>
          <cell r="D1942" t="str">
            <v>0075523006590</v>
          </cell>
          <cell r="E1942" t="str">
            <v>113224</v>
          </cell>
          <cell r="F1942" t="str">
            <v>06590A</v>
          </cell>
          <cell r="G1942" t="str">
            <v>B06590A</v>
          </cell>
          <cell r="H1942" t="str">
            <v>509566</v>
          </cell>
          <cell r="I1942">
            <v>1</v>
          </cell>
          <cell r="J1942">
            <v>6</v>
          </cell>
        </row>
        <row r="1943">
          <cell r="A1943" t="str">
            <v>0075523006590-P08</v>
          </cell>
          <cell r="B1943" t="str">
            <v>08</v>
          </cell>
          <cell r="C1943" t="str">
            <v>8273</v>
          </cell>
          <cell r="D1943" t="str">
            <v>0075523006590</v>
          </cell>
          <cell r="E1943" t="str">
            <v>113224</v>
          </cell>
          <cell r="F1943" t="str">
            <v>06590A</v>
          </cell>
          <cell r="G1943" t="str">
            <v>B06590A</v>
          </cell>
          <cell r="H1943" t="str">
            <v>510759</v>
          </cell>
          <cell r="I1943">
            <v>1</v>
          </cell>
          <cell r="J1943">
            <v>5.8999999999999999E-3</v>
          </cell>
        </row>
        <row r="1944">
          <cell r="A1944" t="str">
            <v>0005523002500-P01</v>
          </cell>
          <cell r="B1944" t="str">
            <v>01</v>
          </cell>
          <cell r="C1944" t="str">
            <v>8273</v>
          </cell>
          <cell r="D1944" t="str">
            <v>0005523002500</v>
          </cell>
          <cell r="E1944" t="str">
            <v>113225</v>
          </cell>
          <cell r="F1944" t="str">
            <v>02500A</v>
          </cell>
          <cell r="G1944" t="str">
            <v>B02500A</v>
          </cell>
          <cell r="H1944" t="str">
            <v>300328</v>
          </cell>
          <cell r="I1944">
            <v>1</v>
          </cell>
          <cell r="J1944">
            <v>0.5827</v>
          </cell>
        </row>
        <row r="1945">
          <cell r="A1945" t="str">
            <v>0005523002500-P02</v>
          </cell>
          <cell r="B1945" t="str">
            <v>02</v>
          </cell>
          <cell r="C1945" t="str">
            <v>8273</v>
          </cell>
          <cell r="D1945" t="str">
            <v>0005523002500</v>
          </cell>
          <cell r="E1945" t="str">
            <v>113225</v>
          </cell>
          <cell r="F1945" t="str">
            <v>02500A</v>
          </cell>
          <cell r="G1945" t="str">
            <v>B02500A</v>
          </cell>
          <cell r="H1945" t="str">
            <v>500470</v>
          </cell>
          <cell r="I1945">
            <v>1</v>
          </cell>
          <cell r="J1945">
            <v>8</v>
          </cell>
        </row>
        <row r="1946">
          <cell r="A1946" t="str">
            <v>0005523002500-P03</v>
          </cell>
          <cell r="B1946" t="str">
            <v>03</v>
          </cell>
          <cell r="C1946" t="str">
            <v>8273</v>
          </cell>
          <cell r="D1946" t="str">
            <v>0005523002500</v>
          </cell>
          <cell r="E1946" t="str">
            <v>113225</v>
          </cell>
          <cell r="F1946" t="str">
            <v>02500A</v>
          </cell>
          <cell r="G1946" t="str">
            <v>B02500A</v>
          </cell>
          <cell r="H1946" t="str">
            <v>500576</v>
          </cell>
          <cell r="I1946">
            <v>1</v>
          </cell>
          <cell r="J1946">
            <v>8</v>
          </cell>
        </row>
        <row r="1947">
          <cell r="A1947" t="str">
            <v>0005523002500-P04</v>
          </cell>
          <cell r="B1947" t="str">
            <v>04</v>
          </cell>
          <cell r="C1947" t="str">
            <v>8273</v>
          </cell>
          <cell r="D1947" t="str">
            <v>0005523002500</v>
          </cell>
          <cell r="E1947" t="str">
            <v>113225</v>
          </cell>
          <cell r="F1947" t="str">
            <v>02500A</v>
          </cell>
          <cell r="G1947" t="str">
            <v>B02500A</v>
          </cell>
          <cell r="H1947" t="str">
            <v>500619</v>
          </cell>
          <cell r="I1947">
            <v>1</v>
          </cell>
          <cell r="J1947">
            <v>9.4999999999999998E-3</v>
          </cell>
        </row>
        <row r="1948">
          <cell r="A1948" t="str">
            <v>0005523002500-P05</v>
          </cell>
          <cell r="B1948" t="str">
            <v>05</v>
          </cell>
          <cell r="C1948" t="str">
            <v>8273</v>
          </cell>
          <cell r="D1948" t="str">
            <v>0005523002500</v>
          </cell>
          <cell r="E1948" t="str">
            <v>113225</v>
          </cell>
          <cell r="F1948" t="str">
            <v>02500A</v>
          </cell>
          <cell r="G1948" t="str">
            <v>B02500A</v>
          </cell>
          <cell r="H1948" t="str">
            <v>500671</v>
          </cell>
          <cell r="I1948">
            <v>1</v>
          </cell>
          <cell r="J1948">
            <v>8</v>
          </cell>
        </row>
        <row r="1949">
          <cell r="A1949" t="str">
            <v>0005523002500-P06</v>
          </cell>
          <cell r="B1949" t="str">
            <v>06</v>
          </cell>
          <cell r="C1949" t="str">
            <v>8273</v>
          </cell>
          <cell r="D1949" t="str">
            <v>0005523002500</v>
          </cell>
          <cell r="E1949" t="str">
            <v>113225</v>
          </cell>
          <cell r="F1949" t="str">
            <v>02500A</v>
          </cell>
          <cell r="G1949" t="str">
            <v>B02500A</v>
          </cell>
          <cell r="H1949" t="str">
            <v>500683</v>
          </cell>
          <cell r="I1949">
            <v>1</v>
          </cell>
          <cell r="J1949">
            <v>1</v>
          </cell>
        </row>
        <row r="1950">
          <cell r="A1950" t="str">
            <v>0005523002500-P07</v>
          </cell>
          <cell r="B1950" t="str">
            <v>07</v>
          </cell>
          <cell r="C1950" t="str">
            <v>8273</v>
          </cell>
          <cell r="D1950" t="str">
            <v>0005523002500</v>
          </cell>
          <cell r="E1950" t="str">
            <v>113225</v>
          </cell>
          <cell r="F1950" t="str">
            <v>02500A</v>
          </cell>
          <cell r="G1950" t="str">
            <v>B02500A</v>
          </cell>
          <cell r="H1950" t="str">
            <v>503686</v>
          </cell>
          <cell r="I1950">
            <v>1</v>
          </cell>
          <cell r="J1950">
            <v>1.1999999999999999E-3</v>
          </cell>
        </row>
        <row r="1951">
          <cell r="A1951" t="str">
            <v>0005523002500-P08</v>
          </cell>
          <cell r="B1951" t="str">
            <v>08</v>
          </cell>
          <cell r="C1951" t="str">
            <v>8273</v>
          </cell>
          <cell r="D1951" t="str">
            <v>0005523002500</v>
          </cell>
          <cell r="E1951" t="str">
            <v>113225</v>
          </cell>
          <cell r="F1951" t="str">
            <v>02500A</v>
          </cell>
          <cell r="G1951" t="str">
            <v>B02500A</v>
          </cell>
          <cell r="H1951" t="str">
            <v>507543</v>
          </cell>
          <cell r="I1951">
            <v>1</v>
          </cell>
          <cell r="J1951">
            <v>8</v>
          </cell>
        </row>
        <row r="1952">
          <cell r="A1952" t="str">
            <v>0005523002500-P09</v>
          </cell>
          <cell r="B1952" t="str">
            <v>09</v>
          </cell>
          <cell r="C1952" t="str">
            <v>8273</v>
          </cell>
          <cell r="D1952" t="str">
            <v>0005523002500</v>
          </cell>
          <cell r="E1952" t="str">
            <v>113225</v>
          </cell>
          <cell r="F1952" t="str">
            <v>02500A</v>
          </cell>
          <cell r="G1952" t="str">
            <v>B02500A</v>
          </cell>
          <cell r="H1952" t="str">
            <v>507857</v>
          </cell>
          <cell r="I1952">
            <v>1</v>
          </cell>
          <cell r="J1952">
            <v>8</v>
          </cell>
        </row>
        <row r="1953">
          <cell r="A1953" t="str">
            <v>0005523002500-P10</v>
          </cell>
          <cell r="B1953" t="str">
            <v>10</v>
          </cell>
          <cell r="C1953" t="str">
            <v>8273</v>
          </cell>
          <cell r="D1953" t="str">
            <v>0005523002500</v>
          </cell>
          <cell r="E1953" t="str">
            <v>113225</v>
          </cell>
          <cell r="F1953" t="str">
            <v>02500A</v>
          </cell>
          <cell r="G1953" t="str">
            <v>B02500A</v>
          </cell>
          <cell r="H1953" t="str">
            <v>510759</v>
          </cell>
          <cell r="I1953">
            <v>1</v>
          </cell>
          <cell r="J1953">
            <v>5.8999999999999999E-3</v>
          </cell>
        </row>
        <row r="1954">
          <cell r="A1954" t="str">
            <v>0004138042548-P01</v>
          </cell>
          <cell r="B1954" t="str">
            <v>01</v>
          </cell>
          <cell r="C1954" t="str">
            <v>8273</v>
          </cell>
          <cell r="D1954" t="str">
            <v>0004138042548</v>
          </cell>
          <cell r="E1954" t="str">
            <v>119519</v>
          </cell>
          <cell r="F1954" t="str">
            <v>42548B</v>
          </cell>
          <cell r="G1954" t="str">
            <v>B42548B</v>
          </cell>
          <cell r="H1954" t="str">
            <v>300328</v>
          </cell>
          <cell r="I1954">
            <v>1</v>
          </cell>
          <cell r="J1954">
            <v>0.41039999999999999</v>
          </cell>
        </row>
        <row r="1955">
          <cell r="A1955" t="str">
            <v>0004138042548-P02</v>
          </cell>
          <cell r="B1955" t="str">
            <v>02</v>
          </cell>
          <cell r="C1955" t="str">
            <v>8273</v>
          </cell>
          <cell r="D1955" t="str">
            <v>0004138042548</v>
          </cell>
          <cell r="E1955" t="str">
            <v>119519</v>
          </cell>
          <cell r="F1955" t="str">
            <v>42548B</v>
          </cell>
          <cell r="G1955" t="str">
            <v>B42548B</v>
          </cell>
          <cell r="H1955" t="str">
            <v>500462</v>
          </cell>
          <cell r="I1955">
            <v>1</v>
          </cell>
          <cell r="J1955">
            <v>4.8000000000000001E-2</v>
          </cell>
        </row>
        <row r="1956">
          <cell r="A1956" t="str">
            <v>0004138042548-P03</v>
          </cell>
          <cell r="B1956" t="str">
            <v>03</v>
          </cell>
          <cell r="C1956" t="str">
            <v>8273</v>
          </cell>
          <cell r="D1956" t="str">
            <v>0004138042548</v>
          </cell>
          <cell r="E1956" t="str">
            <v>119519</v>
          </cell>
          <cell r="F1956" t="str">
            <v>42548B</v>
          </cell>
          <cell r="G1956" t="str">
            <v>B42548B</v>
          </cell>
          <cell r="H1956" t="str">
            <v>500619</v>
          </cell>
          <cell r="I1956">
            <v>1</v>
          </cell>
          <cell r="J1956">
            <v>4.3E-3</v>
          </cell>
        </row>
        <row r="1957">
          <cell r="A1957" t="str">
            <v>0004138042548-P04</v>
          </cell>
          <cell r="B1957" t="str">
            <v>04</v>
          </cell>
          <cell r="C1957" t="str">
            <v>8273</v>
          </cell>
          <cell r="D1957" t="str">
            <v>0004138042548</v>
          </cell>
          <cell r="E1957" t="str">
            <v>119519</v>
          </cell>
          <cell r="F1957" t="str">
            <v>42548B</v>
          </cell>
          <cell r="G1957" t="str">
            <v>B42548B</v>
          </cell>
          <cell r="H1957" t="str">
            <v>500665</v>
          </cell>
          <cell r="I1957">
            <v>1</v>
          </cell>
          <cell r="J1957">
            <v>1</v>
          </cell>
        </row>
        <row r="1958">
          <cell r="A1958" t="str">
            <v>0004138042548-P05</v>
          </cell>
          <cell r="B1958" t="str">
            <v>05</v>
          </cell>
          <cell r="C1958" t="str">
            <v>8273</v>
          </cell>
          <cell r="D1958" t="str">
            <v>0004138042548</v>
          </cell>
          <cell r="E1958" t="str">
            <v>119519</v>
          </cell>
          <cell r="F1958" t="str">
            <v>42548B</v>
          </cell>
          <cell r="G1958" t="str">
            <v>B42548B</v>
          </cell>
          <cell r="H1958" t="str">
            <v>501975</v>
          </cell>
          <cell r="I1958">
            <v>1</v>
          </cell>
          <cell r="J1958">
            <v>2</v>
          </cell>
        </row>
        <row r="1959">
          <cell r="A1959" t="str">
            <v>0004138042548-P06</v>
          </cell>
          <cell r="B1959" t="str">
            <v>06</v>
          </cell>
          <cell r="C1959" t="str">
            <v>8273</v>
          </cell>
          <cell r="D1959" t="str">
            <v>0004138042548</v>
          </cell>
          <cell r="E1959" t="str">
            <v>119519</v>
          </cell>
          <cell r="F1959" t="str">
            <v>42548B</v>
          </cell>
          <cell r="G1959" t="str">
            <v>B42548B</v>
          </cell>
          <cell r="H1959" t="str">
            <v>501984</v>
          </cell>
          <cell r="I1959">
            <v>1</v>
          </cell>
          <cell r="J1959">
            <v>24</v>
          </cell>
        </row>
        <row r="1960">
          <cell r="A1960" t="str">
            <v>0004138042548-P07</v>
          </cell>
          <cell r="B1960" t="str">
            <v>07</v>
          </cell>
          <cell r="C1960" t="str">
            <v>8273</v>
          </cell>
          <cell r="D1960" t="str">
            <v>0004138042548</v>
          </cell>
          <cell r="E1960" t="str">
            <v>119519</v>
          </cell>
          <cell r="F1960" t="str">
            <v>42548B</v>
          </cell>
          <cell r="G1960" t="str">
            <v>B42548B</v>
          </cell>
          <cell r="H1960" t="str">
            <v>505486</v>
          </cell>
          <cell r="I1960">
            <v>1</v>
          </cell>
          <cell r="J1960">
            <v>2.2000000000000001E-3</v>
          </cell>
        </row>
        <row r="1961">
          <cell r="A1961" t="str">
            <v>0004138042548-P08</v>
          </cell>
          <cell r="B1961" t="str">
            <v>08</v>
          </cell>
          <cell r="C1961" t="str">
            <v>8273</v>
          </cell>
          <cell r="D1961" t="str">
            <v>0004138042548</v>
          </cell>
          <cell r="E1961" t="str">
            <v>119519</v>
          </cell>
          <cell r="F1961" t="str">
            <v>42548B</v>
          </cell>
          <cell r="G1961" t="str">
            <v>B42548B</v>
          </cell>
          <cell r="H1961" t="str">
            <v>508761</v>
          </cell>
          <cell r="I1961">
            <v>1</v>
          </cell>
          <cell r="J1961">
            <v>24</v>
          </cell>
        </row>
        <row r="1962">
          <cell r="A1962" t="str">
            <v>0004138042548-P09</v>
          </cell>
          <cell r="B1962" t="str">
            <v>09</v>
          </cell>
          <cell r="C1962" t="str">
            <v>8273</v>
          </cell>
          <cell r="D1962" t="str">
            <v>0004138042548</v>
          </cell>
          <cell r="E1962" t="str">
            <v>119519</v>
          </cell>
          <cell r="F1962" t="str">
            <v>42548B</v>
          </cell>
          <cell r="G1962" t="str">
            <v>B42548B</v>
          </cell>
          <cell r="H1962" t="str">
            <v>510759</v>
          </cell>
          <cell r="I1962">
            <v>1</v>
          </cell>
          <cell r="J1962">
            <v>2.2000000000000001E-3</v>
          </cell>
        </row>
        <row r="1963">
          <cell r="A1963" t="str">
            <v>0004138042706-P01</v>
          </cell>
          <cell r="B1963" t="str">
            <v>01</v>
          </cell>
          <cell r="C1963" t="str">
            <v>8273</v>
          </cell>
          <cell r="D1963" t="str">
            <v>0004138042706</v>
          </cell>
          <cell r="E1963" t="str">
            <v>119519</v>
          </cell>
          <cell r="F1963" t="str">
            <v>42706B</v>
          </cell>
          <cell r="G1963" t="str">
            <v>B42706B</v>
          </cell>
          <cell r="H1963" t="str">
            <v>300328</v>
          </cell>
          <cell r="I1963">
            <v>1</v>
          </cell>
          <cell r="J1963">
            <v>0.5827</v>
          </cell>
        </row>
        <row r="1964">
          <cell r="A1964" t="str">
            <v>0004138042706-P02</v>
          </cell>
          <cell r="B1964" t="str">
            <v>02</v>
          </cell>
          <cell r="C1964" t="str">
            <v>8273</v>
          </cell>
          <cell r="D1964" t="str">
            <v>0004138042706</v>
          </cell>
          <cell r="E1964" t="str">
            <v>119519</v>
          </cell>
          <cell r="F1964" t="str">
            <v>42706B</v>
          </cell>
          <cell r="G1964" t="str">
            <v>B42706B</v>
          </cell>
          <cell r="H1964" t="str">
            <v>500470</v>
          </cell>
          <cell r="I1964">
            <v>1</v>
          </cell>
          <cell r="J1964">
            <v>8</v>
          </cell>
        </row>
        <row r="1965">
          <cell r="A1965" t="str">
            <v>0004138042706-P03</v>
          </cell>
          <cell r="B1965" t="str">
            <v>03</v>
          </cell>
          <cell r="C1965" t="str">
            <v>8273</v>
          </cell>
          <cell r="D1965" t="str">
            <v>0004138042706</v>
          </cell>
          <cell r="E1965" t="str">
            <v>119519</v>
          </cell>
          <cell r="F1965" t="str">
            <v>42706B</v>
          </cell>
          <cell r="G1965" t="str">
            <v>B42706B</v>
          </cell>
          <cell r="H1965" t="str">
            <v>500576</v>
          </cell>
          <cell r="I1965">
            <v>1</v>
          </cell>
          <cell r="J1965">
            <v>8</v>
          </cell>
        </row>
        <row r="1966">
          <cell r="A1966" t="str">
            <v>0004138042706-P04</v>
          </cell>
          <cell r="B1966" t="str">
            <v>04</v>
          </cell>
          <cell r="C1966" t="str">
            <v>8273</v>
          </cell>
          <cell r="D1966" t="str">
            <v>0004138042706</v>
          </cell>
          <cell r="E1966" t="str">
            <v>119519</v>
          </cell>
          <cell r="F1966" t="str">
            <v>42706B</v>
          </cell>
          <cell r="G1966" t="str">
            <v>B42706B</v>
          </cell>
          <cell r="H1966" t="str">
            <v>500619</v>
          </cell>
          <cell r="I1966">
            <v>1</v>
          </cell>
          <cell r="J1966">
            <v>9.4999999999999998E-3</v>
          </cell>
        </row>
        <row r="1967">
          <cell r="A1967" t="str">
            <v>0004138042706-P05</v>
          </cell>
          <cell r="B1967" t="str">
            <v>05</v>
          </cell>
          <cell r="C1967" t="str">
            <v>8273</v>
          </cell>
          <cell r="D1967" t="str">
            <v>0004138042706</v>
          </cell>
          <cell r="E1967" t="str">
            <v>119519</v>
          </cell>
          <cell r="F1967" t="str">
            <v>42706B</v>
          </cell>
          <cell r="G1967" t="str">
            <v>B42706B</v>
          </cell>
          <cell r="H1967" t="str">
            <v>500671</v>
          </cell>
          <cell r="I1967">
            <v>1</v>
          </cell>
          <cell r="J1967">
            <v>8</v>
          </cell>
        </row>
        <row r="1968">
          <cell r="A1968" t="str">
            <v>0004138042706-P06</v>
          </cell>
          <cell r="B1968" t="str">
            <v>06</v>
          </cell>
          <cell r="C1968" t="str">
            <v>8273</v>
          </cell>
          <cell r="D1968" t="str">
            <v>0004138042706</v>
          </cell>
          <cell r="E1968" t="str">
            <v>119519</v>
          </cell>
          <cell r="F1968" t="str">
            <v>42706B</v>
          </cell>
          <cell r="G1968" t="str">
            <v>B42706B</v>
          </cell>
          <cell r="H1968" t="str">
            <v>500683</v>
          </cell>
          <cell r="I1968">
            <v>1</v>
          </cell>
          <cell r="J1968">
            <v>1</v>
          </cell>
        </row>
        <row r="1969">
          <cell r="A1969" t="str">
            <v>0004138042706-P07</v>
          </cell>
          <cell r="B1969" t="str">
            <v>07</v>
          </cell>
          <cell r="C1969" t="str">
            <v>8273</v>
          </cell>
          <cell r="D1969" t="str">
            <v>0004138042706</v>
          </cell>
          <cell r="E1969" t="str">
            <v>119519</v>
          </cell>
          <cell r="F1969" t="str">
            <v>42706B</v>
          </cell>
          <cell r="G1969" t="str">
            <v>B42706B</v>
          </cell>
          <cell r="H1969" t="str">
            <v>501998</v>
          </cell>
          <cell r="I1969">
            <v>1</v>
          </cell>
          <cell r="J1969">
            <v>8</v>
          </cell>
        </row>
        <row r="1970">
          <cell r="A1970" t="str">
            <v>0004138042706-P08</v>
          </cell>
          <cell r="B1970" t="str">
            <v>08</v>
          </cell>
          <cell r="C1970" t="str">
            <v>8273</v>
          </cell>
          <cell r="D1970" t="str">
            <v>0004138042706</v>
          </cell>
          <cell r="E1970" t="str">
            <v>119519</v>
          </cell>
          <cell r="F1970" t="str">
            <v>42706B</v>
          </cell>
          <cell r="G1970" t="str">
            <v>B42706B</v>
          </cell>
          <cell r="H1970" t="str">
            <v>503686</v>
          </cell>
          <cell r="I1970">
            <v>1</v>
          </cell>
          <cell r="J1970">
            <v>1.1999999999999999E-3</v>
          </cell>
        </row>
        <row r="1971">
          <cell r="A1971" t="str">
            <v>0004138042706-P09</v>
          </cell>
          <cell r="B1971" t="str">
            <v>09</v>
          </cell>
          <cell r="C1971" t="str">
            <v>8273</v>
          </cell>
          <cell r="D1971" t="str">
            <v>0004138042706</v>
          </cell>
          <cell r="E1971" t="str">
            <v>119519</v>
          </cell>
          <cell r="F1971" t="str">
            <v>42706B</v>
          </cell>
          <cell r="G1971" t="str">
            <v>B42706B</v>
          </cell>
          <cell r="H1971" t="str">
            <v>507543</v>
          </cell>
          <cell r="I1971">
            <v>1</v>
          </cell>
          <cell r="J1971">
            <v>8</v>
          </cell>
        </row>
        <row r="1972">
          <cell r="A1972" t="str">
            <v>0004138042706-P10</v>
          </cell>
          <cell r="B1972" t="str">
            <v>10</v>
          </cell>
          <cell r="C1972" t="str">
            <v>8273</v>
          </cell>
          <cell r="D1972" t="str">
            <v>0004138042706</v>
          </cell>
          <cell r="E1972" t="str">
            <v>119519</v>
          </cell>
          <cell r="F1972" t="str">
            <v>42706B</v>
          </cell>
          <cell r="G1972" t="str">
            <v>B42706B</v>
          </cell>
          <cell r="H1972" t="str">
            <v>510759</v>
          </cell>
          <cell r="I1972">
            <v>1</v>
          </cell>
          <cell r="J1972">
            <v>5.8999999999999999E-3</v>
          </cell>
        </row>
        <row r="1973">
          <cell r="A1973" t="str">
            <v>0004138042709-P01</v>
          </cell>
          <cell r="B1973" t="str">
            <v>01</v>
          </cell>
          <cell r="C1973" t="str">
            <v>8273</v>
          </cell>
          <cell r="D1973" t="str">
            <v>0004138042709</v>
          </cell>
          <cell r="E1973" t="str">
            <v>119519</v>
          </cell>
          <cell r="F1973" t="str">
            <v>42709B</v>
          </cell>
          <cell r="G1973" t="str">
            <v>B42709B</v>
          </cell>
          <cell r="H1973" t="str">
            <v>300328</v>
          </cell>
          <cell r="I1973">
            <v>1</v>
          </cell>
          <cell r="J1973">
            <v>0.41039999999999999</v>
          </cell>
        </row>
        <row r="1974">
          <cell r="A1974" t="str">
            <v>0004138042709-P02</v>
          </cell>
          <cell r="B1974" t="str">
            <v>02</v>
          </cell>
          <cell r="C1974" t="str">
            <v>8273</v>
          </cell>
          <cell r="D1974" t="str">
            <v>0004138042709</v>
          </cell>
          <cell r="E1974" t="str">
            <v>119519</v>
          </cell>
          <cell r="F1974" t="str">
            <v>42709B</v>
          </cell>
          <cell r="G1974" t="str">
            <v>B42709B</v>
          </cell>
          <cell r="H1974" t="str">
            <v>500462</v>
          </cell>
          <cell r="I1974">
            <v>1</v>
          </cell>
          <cell r="J1974">
            <v>4.8000000000000001E-2</v>
          </cell>
        </row>
        <row r="1975">
          <cell r="A1975" t="str">
            <v>0004138042709-P03</v>
          </cell>
          <cell r="B1975" t="str">
            <v>03</v>
          </cell>
          <cell r="C1975" t="str">
            <v>8273</v>
          </cell>
          <cell r="D1975" t="str">
            <v>0004138042709</v>
          </cell>
          <cell r="E1975" t="str">
            <v>119519</v>
          </cell>
          <cell r="F1975" t="str">
            <v>42709B</v>
          </cell>
          <cell r="G1975" t="str">
            <v>B42709B</v>
          </cell>
          <cell r="H1975" t="str">
            <v>500619</v>
          </cell>
          <cell r="I1975">
            <v>1</v>
          </cell>
          <cell r="J1975">
            <v>4.3E-3</v>
          </cell>
        </row>
        <row r="1976">
          <cell r="A1976" t="str">
            <v>0004138042709-P04</v>
          </cell>
          <cell r="B1976" t="str">
            <v>04</v>
          </cell>
          <cell r="C1976" t="str">
            <v>8273</v>
          </cell>
          <cell r="D1976" t="str">
            <v>0004138042709</v>
          </cell>
          <cell r="E1976" t="str">
            <v>119519</v>
          </cell>
          <cell r="F1976" t="str">
            <v>42709B</v>
          </cell>
          <cell r="G1976" t="str">
            <v>B42709B</v>
          </cell>
          <cell r="H1976" t="str">
            <v>500658</v>
          </cell>
          <cell r="I1976">
            <v>1</v>
          </cell>
          <cell r="J1976">
            <v>4</v>
          </cell>
        </row>
        <row r="1977">
          <cell r="A1977" t="str">
            <v>0004138042709-P05</v>
          </cell>
          <cell r="B1977" t="str">
            <v>05</v>
          </cell>
          <cell r="C1977" t="str">
            <v>8273</v>
          </cell>
          <cell r="D1977" t="str">
            <v>0004138042709</v>
          </cell>
          <cell r="E1977" t="str">
            <v>119519</v>
          </cell>
          <cell r="F1977" t="str">
            <v>42709B</v>
          </cell>
          <cell r="G1977" t="str">
            <v>B42709B</v>
          </cell>
          <cell r="H1977" t="str">
            <v>500665</v>
          </cell>
          <cell r="I1977">
            <v>1</v>
          </cell>
          <cell r="J1977">
            <v>1</v>
          </cell>
        </row>
        <row r="1978">
          <cell r="A1978" t="str">
            <v>0004138042709-P06</v>
          </cell>
          <cell r="B1978" t="str">
            <v>06</v>
          </cell>
          <cell r="C1978" t="str">
            <v>8273</v>
          </cell>
          <cell r="D1978" t="str">
            <v>0004138042709</v>
          </cell>
          <cell r="E1978" t="str">
            <v>119519</v>
          </cell>
          <cell r="F1978" t="str">
            <v>42709B</v>
          </cell>
          <cell r="G1978" t="str">
            <v>B42709B</v>
          </cell>
          <cell r="H1978" t="str">
            <v>501984</v>
          </cell>
          <cell r="I1978">
            <v>1</v>
          </cell>
          <cell r="J1978">
            <v>24</v>
          </cell>
        </row>
        <row r="1979">
          <cell r="A1979" t="str">
            <v>0004138042709-P07</v>
          </cell>
          <cell r="B1979" t="str">
            <v>07</v>
          </cell>
          <cell r="C1979" t="str">
            <v>8273</v>
          </cell>
          <cell r="D1979" t="str">
            <v>0004138042709</v>
          </cell>
          <cell r="E1979" t="str">
            <v>119519</v>
          </cell>
          <cell r="F1979" t="str">
            <v>42709B</v>
          </cell>
          <cell r="G1979" t="str">
            <v>B42709B</v>
          </cell>
          <cell r="H1979" t="str">
            <v>508761</v>
          </cell>
          <cell r="I1979">
            <v>1</v>
          </cell>
          <cell r="J1979">
            <v>24</v>
          </cell>
        </row>
        <row r="1980">
          <cell r="A1980" t="str">
            <v>0004138042709-P08</v>
          </cell>
          <cell r="B1980" t="str">
            <v>08</v>
          </cell>
          <cell r="C1980" t="str">
            <v>8273</v>
          </cell>
          <cell r="D1980" t="str">
            <v>0004138042709</v>
          </cell>
          <cell r="E1980" t="str">
            <v>119519</v>
          </cell>
          <cell r="F1980" t="str">
            <v>42709B</v>
          </cell>
          <cell r="G1980" t="str">
            <v>B42709B</v>
          </cell>
          <cell r="H1980" t="str">
            <v>510759</v>
          </cell>
          <cell r="I1980">
            <v>1</v>
          </cell>
          <cell r="J1980">
            <v>2.5000000000000001E-3</v>
          </cell>
        </row>
        <row r="1981">
          <cell r="A1981" t="str">
            <v>0004138042753-P01</v>
          </cell>
          <cell r="B1981" t="str">
            <v>01</v>
          </cell>
          <cell r="C1981" t="str">
            <v>8273</v>
          </cell>
          <cell r="D1981" t="str">
            <v>0004138042753</v>
          </cell>
          <cell r="E1981" t="str">
            <v>119519</v>
          </cell>
          <cell r="F1981" t="str">
            <v>42753B</v>
          </cell>
          <cell r="G1981" t="str">
            <v>B42753B</v>
          </cell>
          <cell r="H1981" t="str">
            <v>300328</v>
          </cell>
          <cell r="I1981">
            <v>1</v>
          </cell>
          <cell r="J1981">
            <v>0.5827</v>
          </cell>
        </row>
        <row r="1982">
          <cell r="A1982" t="str">
            <v>0004138042753-P02</v>
          </cell>
          <cell r="B1982" t="str">
            <v>02</v>
          </cell>
          <cell r="C1982" t="str">
            <v>8273</v>
          </cell>
          <cell r="D1982" t="str">
            <v>0004138042753</v>
          </cell>
          <cell r="E1982" t="str">
            <v>119519</v>
          </cell>
          <cell r="F1982" t="str">
            <v>42753B</v>
          </cell>
          <cell r="G1982" t="str">
            <v>B42753B</v>
          </cell>
          <cell r="H1982" t="str">
            <v>500577</v>
          </cell>
          <cell r="I1982">
            <v>1</v>
          </cell>
          <cell r="J1982">
            <v>6</v>
          </cell>
        </row>
        <row r="1983">
          <cell r="A1983" t="str">
            <v>0004138042753-P03</v>
          </cell>
          <cell r="B1983" t="str">
            <v>03</v>
          </cell>
          <cell r="C1983" t="str">
            <v>8273</v>
          </cell>
          <cell r="D1983" t="str">
            <v>0004138042753</v>
          </cell>
          <cell r="E1983" t="str">
            <v>119519</v>
          </cell>
          <cell r="F1983" t="str">
            <v>42753B</v>
          </cell>
          <cell r="G1983" t="str">
            <v>B42753B</v>
          </cell>
          <cell r="H1983" t="str">
            <v>500619</v>
          </cell>
          <cell r="I1983">
            <v>1</v>
          </cell>
          <cell r="J1983">
            <v>9.4999999999999998E-3</v>
          </cell>
        </row>
        <row r="1984">
          <cell r="A1984" t="str">
            <v>0004138042753-P04</v>
          </cell>
          <cell r="B1984" t="str">
            <v>04</v>
          </cell>
          <cell r="C1984" t="str">
            <v>8273</v>
          </cell>
          <cell r="D1984" t="str">
            <v>0004138042753</v>
          </cell>
          <cell r="E1984" t="str">
            <v>119519</v>
          </cell>
          <cell r="F1984" t="str">
            <v>42753B</v>
          </cell>
          <cell r="G1984" t="str">
            <v>B42753B</v>
          </cell>
          <cell r="H1984" t="str">
            <v>500635</v>
          </cell>
          <cell r="I1984">
            <v>1</v>
          </cell>
          <cell r="J1984">
            <v>1</v>
          </cell>
        </row>
        <row r="1985">
          <cell r="A1985" t="str">
            <v>0004138042753-P05</v>
          </cell>
          <cell r="B1985" t="str">
            <v>05</v>
          </cell>
          <cell r="C1985" t="str">
            <v>8273</v>
          </cell>
          <cell r="D1985" t="str">
            <v>0004138042753</v>
          </cell>
          <cell r="E1985" t="str">
            <v>119519</v>
          </cell>
          <cell r="F1985" t="str">
            <v>42753B</v>
          </cell>
          <cell r="G1985" t="str">
            <v>B42753B</v>
          </cell>
          <cell r="H1985" t="str">
            <v>500684</v>
          </cell>
          <cell r="I1985">
            <v>1</v>
          </cell>
          <cell r="J1985">
            <v>6</v>
          </cell>
        </row>
        <row r="1986">
          <cell r="A1986" t="str">
            <v>0004138042753-P06</v>
          </cell>
          <cell r="B1986" t="str">
            <v>06</v>
          </cell>
          <cell r="C1986" t="str">
            <v>8273</v>
          </cell>
          <cell r="D1986" t="str">
            <v>0004138042753</v>
          </cell>
          <cell r="E1986" t="str">
            <v>119519</v>
          </cell>
          <cell r="F1986" t="str">
            <v>42753B</v>
          </cell>
          <cell r="G1986" t="str">
            <v>B42753B</v>
          </cell>
          <cell r="H1986" t="str">
            <v>501183</v>
          </cell>
          <cell r="I1986">
            <v>1</v>
          </cell>
          <cell r="J1986">
            <v>6</v>
          </cell>
        </row>
        <row r="1987">
          <cell r="A1987" t="str">
            <v>0004138042753-P07</v>
          </cell>
          <cell r="B1987" t="str">
            <v>07</v>
          </cell>
          <cell r="C1987" t="str">
            <v>8273</v>
          </cell>
          <cell r="D1987" t="str">
            <v>0004138042753</v>
          </cell>
          <cell r="E1987" t="str">
            <v>119519</v>
          </cell>
          <cell r="F1987" t="str">
            <v>42753B</v>
          </cell>
          <cell r="G1987" t="str">
            <v>B42753B</v>
          </cell>
          <cell r="H1987" t="str">
            <v>502010</v>
          </cell>
          <cell r="I1987">
            <v>1</v>
          </cell>
          <cell r="J1987">
            <v>6</v>
          </cell>
        </row>
        <row r="1988">
          <cell r="A1988" t="str">
            <v>0004138042753-P08</v>
          </cell>
          <cell r="B1988" t="str">
            <v>08</v>
          </cell>
          <cell r="C1988" t="str">
            <v>8273</v>
          </cell>
          <cell r="D1988" t="str">
            <v>0004138042753</v>
          </cell>
          <cell r="E1988" t="str">
            <v>119519</v>
          </cell>
          <cell r="F1988" t="str">
            <v>42753B</v>
          </cell>
          <cell r="G1988" t="str">
            <v>B42753B</v>
          </cell>
          <cell r="H1988" t="str">
            <v>503686</v>
          </cell>
          <cell r="I1988">
            <v>1</v>
          </cell>
          <cell r="J1988">
            <v>1.1999999999999999E-3</v>
          </cell>
        </row>
        <row r="1989">
          <cell r="A1989" t="str">
            <v>0004138042753-P09</v>
          </cell>
          <cell r="B1989" t="str">
            <v>09</v>
          </cell>
          <cell r="C1989" t="str">
            <v>8273</v>
          </cell>
          <cell r="D1989" t="str">
            <v>0004138042753</v>
          </cell>
          <cell r="E1989" t="str">
            <v>119519</v>
          </cell>
          <cell r="F1989" t="str">
            <v>42753B</v>
          </cell>
          <cell r="G1989" t="str">
            <v>B42753B</v>
          </cell>
          <cell r="H1989" t="str">
            <v>507543</v>
          </cell>
          <cell r="I1989">
            <v>1</v>
          </cell>
          <cell r="J1989">
            <v>6</v>
          </cell>
        </row>
        <row r="1990">
          <cell r="A1990" t="str">
            <v>0004138042753-P10</v>
          </cell>
          <cell r="B1990" t="str">
            <v>10</v>
          </cell>
          <cell r="C1990" t="str">
            <v>8273</v>
          </cell>
          <cell r="D1990" t="str">
            <v>0004138042753</v>
          </cell>
          <cell r="E1990" t="str">
            <v>119519</v>
          </cell>
          <cell r="F1990" t="str">
            <v>42753B</v>
          </cell>
          <cell r="G1990" t="str">
            <v>B42753B</v>
          </cell>
          <cell r="H1990" t="str">
            <v>510759</v>
          </cell>
          <cell r="I1990">
            <v>1</v>
          </cell>
          <cell r="J1990">
            <v>5.8999999999999999E-3</v>
          </cell>
        </row>
        <row r="1991">
          <cell r="A1991" t="str">
            <v>0002113024682-P01</v>
          </cell>
          <cell r="B1991" t="str">
            <v>01</v>
          </cell>
          <cell r="C1991" t="str">
            <v>8273</v>
          </cell>
          <cell r="D1991" t="str">
            <v>0002113024682</v>
          </cell>
          <cell r="E1991" t="str">
            <v>199040</v>
          </cell>
          <cell r="F1991" t="str">
            <v>24682A</v>
          </cell>
          <cell r="G1991" t="str">
            <v>B24682A</v>
          </cell>
          <cell r="H1991" t="str">
            <v>300328</v>
          </cell>
          <cell r="I1991">
            <v>1</v>
          </cell>
          <cell r="J1991">
            <v>29.135000000000002</v>
          </cell>
        </row>
        <row r="1992">
          <cell r="A1992" t="str">
            <v>0002113024682-P02</v>
          </cell>
          <cell r="B1992" t="str">
            <v>02</v>
          </cell>
          <cell r="C1992" t="str">
            <v>8273</v>
          </cell>
          <cell r="D1992" t="str">
            <v>0002113024682</v>
          </cell>
          <cell r="E1992" t="str">
            <v>199040</v>
          </cell>
          <cell r="F1992" t="str">
            <v>24682A</v>
          </cell>
          <cell r="G1992" t="str">
            <v>B24682A</v>
          </cell>
          <cell r="H1992" t="str">
            <v>500470</v>
          </cell>
          <cell r="I1992">
            <v>1</v>
          </cell>
          <cell r="J1992">
            <v>240</v>
          </cell>
        </row>
        <row r="1993">
          <cell r="A1993" t="str">
            <v>0002113024682-P03</v>
          </cell>
          <cell r="B1993" t="str">
            <v>03</v>
          </cell>
          <cell r="C1993" t="str">
            <v>8273</v>
          </cell>
          <cell r="D1993" t="str">
            <v>0002113024682</v>
          </cell>
          <cell r="E1993" t="str">
            <v>199040</v>
          </cell>
          <cell r="F1993" t="str">
            <v>24682A</v>
          </cell>
          <cell r="G1993" t="str">
            <v>B24682A</v>
          </cell>
          <cell r="H1993" t="str">
            <v>500471</v>
          </cell>
          <cell r="I1993">
            <v>1</v>
          </cell>
          <cell r="J1993">
            <v>160</v>
          </cell>
        </row>
        <row r="1994">
          <cell r="A1994" t="str">
            <v>0002113024682-P04</v>
          </cell>
          <cell r="B1994" t="str">
            <v>04</v>
          </cell>
          <cell r="C1994" t="str">
            <v>8273</v>
          </cell>
          <cell r="D1994" t="str">
            <v>0002113024682</v>
          </cell>
          <cell r="E1994" t="str">
            <v>199040</v>
          </cell>
          <cell r="F1994" t="str">
            <v>24682A</v>
          </cell>
          <cell r="G1994" t="str">
            <v>B24682A</v>
          </cell>
          <cell r="H1994" t="str">
            <v>500576</v>
          </cell>
          <cell r="I1994">
            <v>1</v>
          </cell>
          <cell r="J1994">
            <v>400</v>
          </cell>
        </row>
        <row r="1995">
          <cell r="A1995" t="str">
            <v>0002113024682-P05</v>
          </cell>
          <cell r="B1995" t="str">
            <v>05</v>
          </cell>
          <cell r="C1995" t="str">
            <v>8273</v>
          </cell>
          <cell r="D1995" t="str">
            <v>0002113024682</v>
          </cell>
          <cell r="E1995" t="str">
            <v>199040</v>
          </cell>
          <cell r="F1995" t="str">
            <v>24682A</v>
          </cell>
          <cell r="G1995" t="str">
            <v>B24682A</v>
          </cell>
          <cell r="H1995" t="str">
            <v>500619</v>
          </cell>
          <cell r="I1995">
            <v>1</v>
          </cell>
          <cell r="J1995">
            <v>0.47499999999999998</v>
          </cell>
        </row>
        <row r="1996">
          <cell r="A1996" t="str">
            <v>0002113024682-P06</v>
          </cell>
          <cell r="B1996" t="str">
            <v>06</v>
          </cell>
          <cell r="C1996" t="str">
            <v>8273</v>
          </cell>
          <cell r="D1996" t="str">
            <v>0002113024682</v>
          </cell>
          <cell r="E1996" t="str">
            <v>199040</v>
          </cell>
          <cell r="F1996" t="str">
            <v>24682A</v>
          </cell>
          <cell r="G1996" t="str">
            <v>B24682A</v>
          </cell>
          <cell r="H1996" t="str">
            <v>500671</v>
          </cell>
          <cell r="I1996">
            <v>1</v>
          </cell>
          <cell r="J1996">
            <v>400</v>
          </cell>
        </row>
        <row r="1997">
          <cell r="A1997" t="str">
            <v>0002113024682-P07</v>
          </cell>
          <cell r="B1997" t="str">
            <v>07</v>
          </cell>
          <cell r="C1997" t="str">
            <v>8273</v>
          </cell>
          <cell r="D1997" t="str">
            <v>0002113024682</v>
          </cell>
          <cell r="E1997" t="str">
            <v>199040</v>
          </cell>
          <cell r="F1997" t="str">
            <v>24682A</v>
          </cell>
          <cell r="G1997" t="str">
            <v>B24682A</v>
          </cell>
          <cell r="H1997" t="str">
            <v>503686</v>
          </cell>
          <cell r="I1997">
            <v>1</v>
          </cell>
          <cell r="J1997">
            <v>0.06</v>
          </cell>
        </row>
        <row r="1998">
          <cell r="A1998" t="str">
            <v>0002113024682-P08</v>
          </cell>
          <cell r="B1998" t="str">
            <v>08</v>
          </cell>
          <cell r="C1998" t="str">
            <v>8273</v>
          </cell>
          <cell r="D1998" t="str">
            <v>0002113024682</v>
          </cell>
          <cell r="E1998" t="str">
            <v>199040</v>
          </cell>
          <cell r="F1998" t="str">
            <v>24682A</v>
          </cell>
          <cell r="G1998" t="str">
            <v>B24682A</v>
          </cell>
          <cell r="H1998" t="str">
            <v>507543</v>
          </cell>
          <cell r="I1998">
            <v>1</v>
          </cell>
          <cell r="J1998">
            <v>400</v>
          </cell>
        </row>
        <row r="1999">
          <cell r="A1999" t="str">
            <v>0002113024682-P09</v>
          </cell>
          <cell r="B1999" t="str">
            <v>09</v>
          </cell>
          <cell r="C1999" t="str">
            <v>8273</v>
          </cell>
          <cell r="D1999" t="str">
            <v>0002113024682</v>
          </cell>
          <cell r="E1999" t="str">
            <v>199040</v>
          </cell>
          <cell r="F1999" t="str">
            <v>24682A</v>
          </cell>
          <cell r="G1999" t="str">
            <v>B24682A</v>
          </cell>
          <cell r="H1999" t="str">
            <v>509799</v>
          </cell>
          <cell r="I1999">
            <v>1</v>
          </cell>
          <cell r="J1999">
            <v>160</v>
          </cell>
        </row>
        <row r="2000">
          <cell r="A2000" t="str">
            <v>0002113024682-P10</v>
          </cell>
          <cell r="B2000" t="str">
            <v>10</v>
          </cell>
          <cell r="C2000" t="str">
            <v>8273</v>
          </cell>
          <cell r="D2000" t="str">
            <v>0002113024682</v>
          </cell>
          <cell r="E2000" t="str">
            <v>199040</v>
          </cell>
          <cell r="F2000" t="str">
            <v>24682A</v>
          </cell>
          <cell r="G2000" t="str">
            <v>B24682A</v>
          </cell>
          <cell r="H2000" t="str">
            <v>509804</v>
          </cell>
          <cell r="I2000">
            <v>1</v>
          </cell>
          <cell r="J2000">
            <v>160</v>
          </cell>
        </row>
        <row r="2001">
          <cell r="A2001" t="str">
            <v>0002113024682-P11</v>
          </cell>
          <cell r="B2001" t="str">
            <v>11</v>
          </cell>
          <cell r="C2001" t="str">
            <v>8273</v>
          </cell>
          <cell r="D2001" t="str">
            <v>0002113024682</v>
          </cell>
          <cell r="E2001" t="str">
            <v>199040</v>
          </cell>
          <cell r="F2001" t="str">
            <v>24682A</v>
          </cell>
          <cell r="G2001" t="str">
            <v>B24682A</v>
          </cell>
          <cell r="H2001" t="str">
            <v>509808</v>
          </cell>
          <cell r="I2001">
            <v>1</v>
          </cell>
          <cell r="J2001">
            <v>80</v>
          </cell>
        </row>
        <row r="2002">
          <cell r="A2002" t="str">
            <v>-P01</v>
          </cell>
          <cell r="B2002" t="str">
            <v>01</v>
          </cell>
        </row>
        <row r="2003">
          <cell r="A2003" t="str">
            <v>-P02</v>
          </cell>
          <cell r="B2003" t="str">
            <v>02</v>
          </cell>
        </row>
        <row r="2004">
          <cell r="A2004" t="str">
            <v>-P03</v>
          </cell>
          <cell r="B2004" t="str">
            <v>03</v>
          </cell>
        </row>
        <row r="2005">
          <cell r="A2005" t="str">
            <v>-P04</v>
          </cell>
          <cell r="B2005" t="str">
            <v>04</v>
          </cell>
        </row>
        <row r="2006">
          <cell r="A2006" t="str">
            <v>-P05</v>
          </cell>
          <cell r="B2006" t="str">
            <v>05</v>
          </cell>
        </row>
        <row r="2007">
          <cell r="A2007" t="str">
            <v>-P06</v>
          </cell>
          <cell r="B2007" t="str">
            <v>06</v>
          </cell>
        </row>
        <row r="2008">
          <cell r="A2008" t="str">
            <v>-P07</v>
          </cell>
          <cell r="B2008" t="str">
            <v>07</v>
          </cell>
        </row>
        <row r="2009">
          <cell r="A2009" t="str">
            <v>-P08</v>
          </cell>
          <cell r="B2009" t="str">
            <v>08</v>
          </cell>
        </row>
        <row r="2010">
          <cell r="A2010" t="str">
            <v>-P09</v>
          </cell>
          <cell r="B2010" t="str">
            <v>09</v>
          </cell>
        </row>
        <row r="2011">
          <cell r="A2011" t="str">
            <v>-P10</v>
          </cell>
          <cell r="B2011" t="str">
            <v>10</v>
          </cell>
        </row>
        <row r="2012">
          <cell r="A2012" t="str">
            <v>-P11</v>
          </cell>
          <cell r="B2012" t="str">
            <v>11</v>
          </cell>
        </row>
        <row r="2013">
          <cell r="A2013" t="str">
            <v>-P12</v>
          </cell>
          <cell r="B2013" t="str">
            <v>12</v>
          </cell>
        </row>
        <row r="2014">
          <cell r="A2014" t="str">
            <v>-P13</v>
          </cell>
          <cell r="B2014" t="str">
            <v>13</v>
          </cell>
        </row>
        <row r="2015">
          <cell r="A2015" t="str">
            <v>-P14</v>
          </cell>
          <cell r="B2015" t="str">
            <v>14</v>
          </cell>
        </row>
        <row r="2016">
          <cell r="A2016" t="str">
            <v>-P15</v>
          </cell>
          <cell r="B2016" t="str">
            <v>15</v>
          </cell>
        </row>
        <row r="2017">
          <cell r="A2017" t="str">
            <v>-P16</v>
          </cell>
          <cell r="B2017" t="str">
            <v>16</v>
          </cell>
        </row>
        <row r="2018">
          <cell r="A2018" t="str">
            <v>-P17</v>
          </cell>
          <cell r="B2018" t="str">
            <v>17</v>
          </cell>
        </row>
        <row r="2019">
          <cell r="A2019" t="str">
            <v>-P18</v>
          </cell>
          <cell r="B2019" t="str">
            <v>18</v>
          </cell>
        </row>
        <row r="2020">
          <cell r="A2020" t="str">
            <v>-P19</v>
          </cell>
          <cell r="B2020" t="str">
            <v>19</v>
          </cell>
        </row>
        <row r="2021">
          <cell r="A2021" t="str">
            <v>-P20</v>
          </cell>
          <cell r="B2021" t="str">
            <v>20</v>
          </cell>
        </row>
        <row r="2022">
          <cell r="A2022" t="str">
            <v>-P21</v>
          </cell>
          <cell r="B2022" t="str">
            <v>21</v>
          </cell>
        </row>
        <row r="2023">
          <cell r="A2023" t="str">
            <v>-P22</v>
          </cell>
          <cell r="B2023" t="str">
            <v>22</v>
          </cell>
        </row>
        <row r="2024">
          <cell r="A2024" t="str">
            <v>-P23</v>
          </cell>
          <cell r="B2024" t="str">
            <v>23</v>
          </cell>
        </row>
        <row r="2025">
          <cell r="A2025" t="str">
            <v>-P24</v>
          </cell>
          <cell r="B2025" t="str">
            <v>24</v>
          </cell>
        </row>
        <row r="2026">
          <cell r="A2026" t="str">
            <v>-P25</v>
          </cell>
          <cell r="B2026" t="str">
            <v>25</v>
          </cell>
        </row>
        <row r="2027">
          <cell r="A2027" t="str">
            <v>-P26</v>
          </cell>
          <cell r="B2027" t="str">
            <v>26</v>
          </cell>
        </row>
        <row r="2028">
          <cell r="A2028" t="str">
            <v>-P27</v>
          </cell>
          <cell r="B2028" t="str">
            <v>27</v>
          </cell>
        </row>
        <row r="2029">
          <cell r="A2029" t="str">
            <v>-P28</v>
          </cell>
          <cell r="B2029" t="str">
            <v>28</v>
          </cell>
        </row>
        <row r="2030">
          <cell r="A2030" t="str">
            <v>-P29</v>
          </cell>
          <cell r="B2030" t="str">
            <v>29</v>
          </cell>
        </row>
        <row r="2031">
          <cell r="A2031" t="str">
            <v>-P30</v>
          </cell>
          <cell r="B2031" t="str">
            <v>30</v>
          </cell>
        </row>
        <row r="2032">
          <cell r="A2032" t="str">
            <v>-P31</v>
          </cell>
          <cell r="B2032" t="str">
            <v>31</v>
          </cell>
        </row>
        <row r="2033">
          <cell r="A2033" t="str">
            <v>-P32</v>
          </cell>
          <cell r="B2033" t="str">
            <v>32</v>
          </cell>
        </row>
        <row r="2034">
          <cell r="A2034" t="str">
            <v>-P33</v>
          </cell>
          <cell r="B2034" t="str">
            <v>33</v>
          </cell>
        </row>
        <row r="2035">
          <cell r="A2035" t="str">
            <v>-P34</v>
          </cell>
          <cell r="B2035" t="str">
            <v>34</v>
          </cell>
        </row>
        <row r="2036">
          <cell r="A2036" t="str">
            <v>-P35</v>
          </cell>
          <cell r="B2036" t="str">
            <v>35</v>
          </cell>
        </row>
        <row r="2037">
          <cell r="A2037" t="str">
            <v>-P36</v>
          </cell>
          <cell r="B2037" t="str">
            <v>36</v>
          </cell>
        </row>
        <row r="2038">
          <cell r="A2038" t="str">
            <v>-P37</v>
          </cell>
          <cell r="B2038" t="str">
            <v>37</v>
          </cell>
        </row>
        <row r="2039">
          <cell r="A2039" t="str">
            <v>-P38</v>
          </cell>
          <cell r="B2039" t="str">
            <v>38</v>
          </cell>
        </row>
        <row r="2040">
          <cell r="A2040" t="str">
            <v>-P39</v>
          </cell>
          <cell r="B2040" t="str">
            <v>39</v>
          </cell>
        </row>
        <row r="2041">
          <cell r="A2041" t="str">
            <v>-P40</v>
          </cell>
          <cell r="B2041" t="str">
            <v>40</v>
          </cell>
        </row>
        <row r="2042">
          <cell r="A2042" t="str">
            <v>-P41</v>
          </cell>
          <cell r="B2042" t="str">
            <v>41</v>
          </cell>
        </row>
        <row r="2043">
          <cell r="A2043" t="str">
            <v>-P42</v>
          </cell>
          <cell r="B2043" t="str">
            <v>42</v>
          </cell>
        </row>
        <row r="2044">
          <cell r="A2044" t="str">
            <v>-P43</v>
          </cell>
          <cell r="B2044" t="str">
            <v>43</v>
          </cell>
        </row>
        <row r="2045">
          <cell r="A2045" t="str">
            <v>-P44</v>
          </cell>
          <cell r="B2045" t="str">
            <v>44</v>
          </cell>
        </row>
        <row r="2046">
          <cell r="A2046" t="str">
            <v>-P45</v>
          </cell>
          <cell r="B2046" t="str">
            <v>45</v>
          </cell>
        </row>
        <row r="2047">
          <cell r="A2047" t="str">
            <v>-P46</v>
          </cell>
          <cell r="B2047" t="str">
            <v>46</v>
          </cell>
        </row>
        <row r="2048">
          <cell r="A2048" t="str">
            <v>-P47</v>
          </cell>
          <cell r="B2048" t="str">
            <v>47</v>
          </cell>
        </row>
        <row r="2049">
          <cell r="A2049" t="str">
            <v>-P48</v>
          </cell>
          <cell r="B2049" t="str">
            <v>48</v>
          </cell>
        </row>
        <row r="2050">
          <cell r="A2050" t="str">
            <v>-P49</v>
          </cell>
          <cell r="B2050" t="str">
            <v>49</v>
          </cell>
        </row>
        <row r="2051">
          <cell r="A2051" t="str">
            <v>-P50</v>
          </cell>
          <cell r="B2051" t="str">
            <v>50</v>
          </cell>
        </row>
        <row r="2052">
          <cell r="A2052" t="str">
            <v>-P51</v>
          </cell>
          <cell r="B2052" t="str">
            <v>51</v>
          </cell>
        </row>
        <row r="2053">
          <cell r="A2053" t="str">
            <v>-P52</v>
          </cell>
          <cell r="B2053" t="str">
            <v>52</v>
          </cell>
        </row>
        <row r="2054">
          <cell r="A2054" t="str">
            <v>-P53</v>
          </cell>
          <cell r="B2054" t="str">
            <v>53</v>
          </cell>
        </row>
        <row r="2055">
          <cell r="A2055" t="str">
            <v>-P54</v>
          </cell>
          <cell r="B2055" t="str">
            <v>54</v>
          </cell>
        </row>
        <row r="2056">
          <cell r="A2056" t="str">
            <v>-P55</v>
          </cell>
          <cell r="B2056" t="str">
            <v>55</v>
          </cell>
        </row>
        <row r="2057">
          <cell r="A2057" t="str">
            <v>-P56</v>
          </cell>
          <cell r="B2057" t="str">
            <v>56</v>
          </cell>
        </row>
        <row r="2058">
          <cell r="A2058" t="str">
            <v>-P57</v>
          </cell>
          <cell r="B2058" t="str">
            <v>57</v>
          </cell>
        </row>
        <row r="2059">
          <cell r="A2059" t="str">
            <v>-P58</v>
          </cell>
          <cell r="B2059" t="str">
            <v>58</v>
          </cell>
        </row>
        <row r="2060">
          <cell r="A2060" t="str">
            <v>-P59</v>
          </cell>
          <cell r="B2060" t="str">
            <v>59</v>
          </cell>
        </row>
        <row r="2061">
          <cell r="A2061" t="str">
            <v>-P60</v>
          </cell>
          <cell r="B2061" t="str">
            <v>60</v>
          </cell>
        </row>
        <row r="2062">
          <cell r="A2062" t="str">
            <v>-P61</v>
          </cell>
          <cell r="B2062" t="str">
            <v>61</v>
          </cell>
        </row>
        <row r="2063">
          <cell r="A2063" t="str">
            <v>-P62</v>
          </cell>
          <cell r="B2063" t="str">
            <v>62</v>
          </cell>
        </row>
        <row r="2064">
          <cell r="A2064" t="str">
            <v>-P63</v>
          </cell>
          <cell r="B2064" t="str">
            <v>63</v>
          </cell>
        </row>
        <row r="2065">
          <cell r="A2065" t="str">
            <v>-P64</v>
          </cell>
          <cell r="B2065" t="str">
            <v>64</v>
          </cell>
        </row>
        <row r="2066">
          <cell r="A2066" t="str">
            <v>-P65</v>
          </cell>
          <cell r="B2066" t="str">
            <v>65</v>
          </cell>
        </row>
        <row r="2067">
          <cell r="A2067" t="str">
            <v>-P66</v>
          </cell>
          <cell r="B2067" t="str">
            <v>66</v>
          </cell>
        </row>
        <row r="2068">
          <cell r="A2068" t="str">
            <v>-P67</v>
          </cell>
          <cell r="B2068" t="str">
            <v>67</v>
          </cell>
        </row>
        <row r="2069">
          <cell r="A2069" t="str">
            <v>-P68</v>
          </cell>
          <cell r="B2069" t="str">
            <v>68</v>
          </cell>
        </row>
        <row r="2070">
          <cell r="A2070" t="str">
            <v>-P69</v>
          </cell>
          <cell r="B2070" t="str">
            <v>69</v>
          </cell>
        </row>
        <row r="2071">
          <cell r="A2071" t="str">
            <v>-P70</v>
          </cell>
          <cell r="B2071" t="str">
            <v>70</v>
          </cell>
        </row>
        <row r="2072">
          <cell r="A2072" t="str">
            <v>-P71</v>
          </cell>
          <cell r="B2072" t="str">
            <v>71</v>
          </cell>
        </row>
        <row r="2073">
          <cell r="A2073" t="str">
            <v>-P72</v>
          </cell>
          <cell r="B2073" t="str">
            <v>72</v>
          </cell>
        </row>
        <row r="2074">
          <cell r="A2074" t="str">
            <v>-P73</v>
          </cell>
          <cell r="B2074" t="str">
            <v>73</v>
          </cell>
        </row>
        <row r="2075">
          <cell r="A2075" t="str">
            <v>-P74</v>
          </cell>
          <cell r="B2075" t="str">
            <v>74</v>
          </cell>
        </row>
        <row r="2076">
          <cell r="A2076" t="str">
            <v>-P75</v>
          </cell>
          <cell r="B2076" t="str">
            <v>75</v>
          </cell>
        </row>
        <row r="2077">
          <cell r="A2077" t="str">
            <v>-P76</v>
          </cell>
          <cell r="B2077" t="str">
            <v>76</v>
          </cell>
        </row>
        <row r="2078">
          <cell r="A2078" t="str">
            <v>-P77</v>
          </cell>
          <cell r="B2078" t="str">
            <v>77</v>
          </cell>
        </row>
        <row r="2079">
          <cell r="A2079" t="str">
            <v>-P78</v>
          </cell>
          <cell r="B2079" t="str">
            <v>78</v>
          </cell>
        </row>
        <row r="2080">
          <cell r="A2080" t="str">
            <v>-P79</v>
          </cell>
          <cell r="B2080" t="str">
            <v>79</v>
          </cell>
        </row>
        <row r="2081">
          <cell r="A2081" t="str">
            <v>-P80</v>
          </cell>
          <cell r="B2081" t="str">
            <v>80</v>
          </cell>
        </row>
        <row r="2082">
          <cell r="A2082" t="str">
            <v>-P81</v>
          </cell>
          <cell r="B2082" t="str">
            <v>81</v>
          </cell>
        </row>
        <row r="2083">
          <cell r="A2083" t="str">
            <v>-P82</v>
          </cell>
          <cell r="B2083" t="str">
            <v>82</v>
          </cell>
        </row>
        <row r="2084">
          <cell r="A2084" t="str">
            <v>-P83</v>
          </cell>
          <cell r="B2084" t="str">
            <v>83</v>
          </cell>
        </row>
        <row r="2085">
          <cell r="A2085" t="str">
            <v>-P84</v>
          </cell>
          <cell r="B2085" t="str">
            <v>84</v>
          </cell>
        </row>
        <row r="2086">
          <cell r="A2086" t="str">
            <v>-P85</v>
          </cell>
          <cell r="B2086" t="str">
            <v>85</v>
          </cell>
        </row>
        <row r="2087">
          <cell r="A2087" t="str">
            <v>-P86</v>
          </cell>
          <cell r="B2087" t="str">
            <v>86</v>
          </cell>
        </row>
        <row r="2088">
          <cell r="A2088" t="str">
            <v>-P87</v>
          </cell>
          <cell r="B2088" t="str">
            <v>87</v>
          </cell>
        </row>
        <row r="2089">
          <cell r="A2089" t="str">
            <v>-P88</v>
          </cell>
          <cell r="B2089" t="str">
            <v>88</v>
          </cell>
        </row>
        <row r="2090">
          <cell r="A2090" t="str">
            <v>-P89</v>
          </cell>
          <cell r="B2090" t="str">
            <v>89</v>
          </cell>
        </row>
        <row r="2091">
          <cell r="A2091" t="str">
            <v>-P90</v>
          </cell>
          <cell r="B2091" t="str">
            <v>90</v>
          </cell>
        </row>
        <row r="2092">
          <cell r="A2092" t="str">
            <v>-P91</v>
          </cell>
          <cell r="B2092" t="str">
            <v>91</v>
          </cell>
        </row>
        <row r="2093">
          <cell r="A2093" t="str">
            <v>-P92</v>
          </cell>
          <cell r="B2093" t="str">
            <v>92</v>
          </cell>
        </row>
        <row r="2094">
          <cell r="A2094" t="str">
            <v>-P93</v>
          </cell>
          <cell r="B2094" t="str">
            <v>93</v>
          </cell>
        </row>
        <row r="2095">
          <cell r="A2095" t="str">
            <v>-P94</v>
          </cell>
          <cell r="B2095" t="str">
            <v>94</v>
          </cell>
        </row>
        <row r="2096">
          <cell r="A2096" t="str">
            <v>-P95</v>
          </cell>
          <cell r="B2096" t="str">
            <v>95</v>
          </cell>
        </row>
        <row r="2097">
          <cell r="A2097" t="str">
            <v>-P96</v>
          </cell>
          <cell r="B2097" t="str">
            <v>96</v>
          </cell>
        </row>
        <row r="2098">
          <cell r="A2098" t="str">
            <v>-P97</v>
          </cell>
          <cell r="B2098" t="str">
            <v>97</v>
          </cell>
        </row>
        <row r="2099">
          <cell r="A2099" t="str">
            <v>-P98</v>
          </cell>
          <cell r="B2099" t="str">
            <v>98</v>
          </cell>
        </row>
        <row r="2100">
          <cell r="A2100" t="str">
            <v>-P99</v>
          </cell>
          <cell r="B2100" t="str">
            <v>99</v>
          </cell>
        </row>
        <row r="2101">
          <cell r="A2101" t="str">
            <v>-P100</v>
          </cell>
          <cell r="B2101" t="str">
            <v>00</v>
          </cell>
        </row>
        <row r="2102">
          <cell r="A2102" t="str">
            <v>-P01</v>
          </cell>
          <cell r="B2102" t="str">
            <v>01</v>
          </cell>
        </row>
        <row r="2103">
          <cell r="A2103" t="str">
            <v>-P02</v>
          </cell>
          <cell r="B2103" t="str">
            <v>02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ease Notes"/>
      <sheetName val="Version"/>
      <sheetName val="Scoring Matrix"/>
      <sheetName val="Input Data"/>
      <sheetName val="Input Goals"/>
      <sheetName val="Retrieve"/>
      <sheetName val="Scorecard (Trucking)"/>
      <sheetName val="Scorecard (Trucking) Trend"/>
      <sheetName val="Scorecard (Truck Repair)"/>
      <sheetName val="Scorecard (Truck Repair) Trend"/>
      <sheetName val="Trucking KPI"/>
      <sheetName val="Trucking Trend KPI"/>
      <sheetName val="Listvars"/>
      <sheetName val="Goals Div"/>
      <sheetName val="DayTable"/>
      <sheetName val="Para_DrillSets"/>
      <sheetName val="MultilinkData"/>
      <sheetName val="Scoring"/>
      <sheetName val="Goals"/>
      <sheetName val="Retrieve_OJI"/>
      <sheetName val="Retrieve_ACC"/>
      <sheetName val="Dril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I61" t="b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Notes"/>
      <sheetName val="Listvars"/>
      <sheetName val="Version"/>
      <sheetName val="ManufacturingR"/>
      <sheetName val="MFAdjustment"/>
      <sheetName val="MFGoals"/>
      <sheetName val="DrillSheet"/>
      <sheetName val="DayTable"/>
      <sheetName val="Para_DrillSets"/>
      <sheetName val="Manufacturing"/>
      <sheetName val="DrillSheet2"/>
    </sheetNames>
    <sheetDataSet>
      <sheetData sheetId="0" refreshError="1"/>
      <sheetData sheetId="1" refreshError="1">
        <row r="2">
          <cell r="C2" t="str">
            <v>mkinn08</v>
          </cell>
          <cell r="X2" t="str">
            <v>Week 1</v>
          </cell>
          <cell r="AA2" t="str">
            <v>DC-30</v>
          </cell>
          <cell r="AB2" t="str">
            <v>Denver Milk</v>
          </cell>
          <cell r="AC2" t="str">
            <v>Denver Milk</v>
          </cell>
          <cell r="AD2" t="str">
            <v>01</v>
          </cell>
          <cell r="AE2" t="str">
            <v>Production Line</v>
          </cell>
          <cell r="AF2" t="str">
            <v>01</v>
          </cell>
          <cell r="AG2" t="str">
            <v>Grocery</v>
          </cell>
          <cell r="AQ2" t="str">
            <v>Denver Milk</v>
          </cell>
          <cell r="AR2" t="str">
            <v>Denver Milk</v>
          </cell>
          <cell r="AU2" t="str">
            <v>Denver</v>
          </cell>
        </row>
        <row r="3">
          <cell r="I3">
            <v>0</v>
          </cell>
          <cell r="X3" t="str">
            <v>Week 2</v>
          </cell>
          <cell r="AA3" t="str">
            <v>DC-33</v>
          </cell>
          <cell r="AB3" t="str">
            <v>Bellevue Milk</v>
          </cell>
          <cell r="AC3" t="str">
            <v>Bellevue Milk</v>
          </cell>
          <cell r="AD3" t="str">
            <v>02</v>
          </cell>
          <cell r="AF3" t="str">
            <v>03</v>
          </cell>
          <cell r="AG3" t="str">
            <v>GM/HBC</v>
          </cell>
          <cell r="AQ3" t="str">
            <v>Bellevue Milk</v>
          </cell>
          <cell r="AR3" t="str">
            <v>Bellevue Milk</v>
          </cell>
          <cell r="AU3" t="str">
            <v>Northlake</v>
          </cell>
        </row>
        <row r="4">
          <cell r="X4" t="str">
            <v>Week 3</v>
          </cell>
          <cell r="AA4" t="str">
            <v>DC-65</v>
          </cell>
          <cell r="AB4" t="str">
            <v>Clackamas Milk</v>
          </cell>
          <cell r="AC4" t="str">
            <v>Clackamas Milk</v>
          </cell>
          <cell r="AD4" t="str">
            <v>03</v>
          </cell>
          <cell r="AF4" t="str">
            <v>04</v>
          </cell>
          <cell r="AG4" t="str">
            <v>Perishable</v>
          </cell>
          <cell r="AQ4" t="str">
            <v>Los Angeles Milk</v>
          </cell>
          <cell r="AR4" t="str">
            <v>Clackamas Milk</v>
          </cell>
          <cell r="AU4" t="str">
            <v>Phoenix</v>
          </cell>
        </row>
        <row r="5">
          <cell r="I5" t="str">
            <v>Week 23</v>
          </cell>
          <cell r="X5" t="str">
            <v>Week 4</v>
          </cell>
          <cell r="AA5" t="str">
            <v>DC-64</v>
          </cell>
          <cell r="AB5" t="str">
            <v>Los Angeles Milk</v>
          </cell>
          <cell r="AC5" t="str">
            <v>Los Angeles Milk</v>
          </cell>
          <cell r="AD5" t="str">
            <v>04</v>
          </cell>
          <cell r="AF5" t="str">
            <v>05</v>
          </cell>
          <cell r="AG5" t="str">
            <v>Frozen</v>
          </cell>
          <cell r="AQ5" t="str">
            <v>Clackamas Milk</v>
          </cell>
          <cell r="AR5" t="str">
            <v>Los Angeles Milk</v>
          </cell>
          <cell r="AU5" t="str">
            <v>Portland</v>
          </cell>
        </row>
        <row r="6">
          <cell r="I6">
            <v>2</v>
          </cell>
          <cell r="AA6" t="str">
            <v>DC-05</v>
          </cell>
          <cell r="AB6" t="str">
            <v>Tempe Milk</v>
          </cell>
          <cell r="AC6" t="str">
            <v>Tempe Milk</v>
          </cell>
          <cell r="AD6" t="str">
            <v>05</v>
          </cell>
          <cell r="AQ6" t="str">
            <v>Tempe Milk</v>
          </cell>
          <cell r="AR6" t="str">
            <v>Tempe Milk</v>
          </cell>
          <cell r="AU6" t="str">
            <v>Tom Thumb</v>
          </cell>
        </row>
        <row r="7">
          <cell r="I7" t="str">
            <v>Day 156</v>
          </cell>
          <cell r="AA7" t="str">
            <v>DC-20</v>
          </cell>
          <cell r="AB7" t="str">
            <v>San Leandro Milk</v>
          </cell>
          <cell r="AC7" t="str">
            <v>San Leandro Milk</v>
          </cell>
          <cell r="AD7" t="str">
            <v>09</v>
          </cell>
          <cell r="AQ7" t="str">
            <v>San Leandro Milk</v>
          </cell>
          <cell r="AR7" t="str">
            <v>San Leandro Milk</v>
          </cell>
          <cell r="AU7" t="str">
            <v>Randalls</v>
          </cell>
        </row>
        <row r="8">
          <cell r="AA8" t="str">
            <v>DC-99</v>
          </cell>
          <cell r="AB8" t="str">
            <v>Bellevue Ice Cream</v>
          </cell>
          <cell r="AC8" t="str">
            <v>Bellevue Ice Cream</v>
          </cell>
          <cell r="AD8" t="str">
            <v>91</v>
          </cell>
          <cell r="AQ8" t="str">
            <v>Bellevue Ice Cream</v>
          </cell>
          <cell r="AR8" t="str">
            <v>Bellevue Ice Cream</v>
          </cell>
          <cell r="AU8" t="str">
            <v>Tracy</v>
          </cell>
        </row>
        <row r="9">
          <cell r="I9">
            <v>2013</v>
          </cell>
          <cell r="AA9" t="str">
            <v>DC-22</v>
          </cell>
          <cell r="AB9" t="str">
            <v>Phoenix Ice Cream</v>
          </cell>
          <cell r="AC9" t="str">
            <v>Phoenix Ice Cream</v>
          </cell>
          <cell r="AD9" t="str">
            <v>92</v>
          </cell>
          <cell r="AQ9" t="str">
            <v>Phoenix Ice Cream</v>
          </cell>
          <cell r="AR9" t="str">
            <v>Phoenix Ice Cream</v>
          </cell>
          <cell r="AU9" t="str">
            <v>Auburn</v>
          </cell>
        </row>
        <row r="10">
          <cell r="I10">
            <v>23</v>
          </cell>
          <cell r="AA10" t="str">
            <v>DC-10</v>
          </cell>
          <cell r="AB10" t="str">
            <v>Denver Bread</v>
          </cell>
          <cell r="AC10" t="str">
            <v>Denver Bread</v>
          </cell>
          <cell r="AQ10" t="str">
            <v>Denver Bread</v>
          </cell>
          <cell r="AR10" t="str">
            <v>Denver Bread</v>
          </cell>
          <cell r="AU10" t="str">
            <v>Anchorage</v>
          </cell>
        </row>
        <row r="11">
          <cell r="C11" t="str">
            <v>Manufacturing</v>
          </cell>
          <cell r="AA11" t="str">
            <v>DC-17</v>
          </cell>
          <cell r="AB11" t="str">
            <v>Clackamas Bread</v>
          </cell>
          <cell r="AC11" t="str">
            <v>Clackamas Bread</v>
          </cell>
          <cell r="AQ11" t="str">
            <v>Clackamas Bread</v>
          </cell>
          <cell r="AR11" t="str">
            <v>Clackamas Bread</v>
          </cell>
          <cell r="AU11" t="str">
            <v>Spokane</v>
          </cell>
        </row>
        <row r="12">
          <cell r="C12">
            <v>1.06</v>
          </cell>
          <cell r="AA12" t="str">
            <v>DC-19</v>
          </cell>
          <cell r="AB12" t="str">
            <v>Bellevue Bread</v>
          </cell>
          <cell r="AC12" t="str">
            <v>Bellevue Bread</v>
          </cell>
          <cell r="AQ12" t="str">
            <v>Bellevue Bread</v>
          </cell>
          <cell r="AR12" t="str">
            <v>Bellevue Bread</v>
          </cell>
          <cell r="AU12" t="str">
            <v>Santa Fe</v>
          </cell>
        </row>
        <row r="13">
          <cell r="AA13" t="str">
            <v>DC-75</v>
          </cell>
          <cell r="AB13" t="str">
            <v>Richmond Bread</v>
          </cell>
          <cell r="AC13" t="str">
            <v>Richmond Bread</v>
          </cell>
          <cell r="AQ13" t="str">
            <v>Richmond Bread</v>
          </cell>
          <cell r="AR13" t="str">
            <v>Richmond Bread</v>
          </cell>
          <cell r="AU13" t="str">
            <v>Calgary</v>
          </cell>
        </row>
        <row r="14">
          <cell r="AA14" t="str">
            <v>DC-21</v>
          </cell>
          <cell r="AB14" t="str">
            <v>Los Angeles Bread</v>
          </cell>
          <cell r="AC14" t="str">
            <v>Los Angeles Bread</v>
          </cell>
          <cell r="AQ14" t="str">
            <v>Los Angeles Bread</v>
          </cell>
          <cell r="AR14" t="str">
            <v>Los Angeles Bread</v>
          </cell>
          <cell r="AU14" t="str">
            <v>Winnipeg</v>
          </cell>
        </row>
        <row r="15">
          <cell r="B15" t="str">
            <v>pchas00</v>
          </cell>
          <cell r="C15" t="str">
            <v/>
          </cell>
          <cell r="D15" t="str">
            <v>Peter Chase</v>
          </cell>
          <cell r="AA15" t="str">
            <v>DC-32</v>
          </cell>
          <cell r="AB15" t="str">
            <v>Norwalk Beverage</v>
          </cell>
          <cell r="AC15" t="str">
            <v>Norwalk Beverage</v>
          </cell>
          <cell r="AQ15" t="str">
            <v>Norwalk Beverage</v>
          </cell>
          <cell r="AR15" t="str">
            <v>Norwalk Beverage</v>
          </cell>
          <cell r="AU15" t="str">
            <v>Edmonton</v>
          </cell>
        </row>
        <row r="16">
          <cell r="B16" t="str">
            <v>aonge00</v>
          </cell>
          <cell r="D16" t="str">
            <v>Audrey St. Onge</v>
          </cell>
          <cell r="AA16" t="str">
            <v>DC-76</v>
          </cell>
          <cell r="AB16" t="str">
            <v>Richmond Beverage</v>
          </cell>
          <cell r="AC16" t="str">
            <v>Richmond Beverage</v>
          </cell>
          <cell r="AQ16" t="str">
            <v>Richmond Beverage</v>
          </cell>
          <cell r="AR16" t="str">
            <v>Richmond Beverage</v>
          </cell>
          <cell r="AU16" t="str">
            <v>Vancouver</v>
          </cell>
        </row>
        <row r="17">
          <cell r="B17" t="str">
            <v>CANDE00</v>
          </cell>
          <cell r="D17" t="str">
            <v>Chad Anderson</v>
          </cell>
          <cell r="AA17" t="str">
            <v>DC-25</v>
          </cell>
          <cell r="AB17" t="str">
            <v>Bellevue Beverage</v>
          </cell>
          <cell r="AC17" t="str">
            <v>Bellevue Beverage</v>
          </cell>
          <cell r="AQ17" t="str">
            <v>Bellevue Beverage</v>
          </cell>
          <cell r="AR17" t="str">
            <v>Bellevue Beverage</v>
          </cell>
        </row>
        <row r="18">
          <cell r="B18" t="str">
            <v>RDel000</v>
          </cell>
          <cell r="D18" t="str">
            <v>Randall Dei</v>
          </cell>
          <cell r="AA18" t="str">
            <v>DC-7A</v>
          </cell>
          <cell r="AB18" t="str">
            <v>Denver Beverage</v>
          </cell>
          <cell r="AC18" t="str">
            <v>Denver Beverage</v>
          </cell>
          <cell r="AQ18" t="str">
            <v>Denver Beverage</v>
          </cell>
          <cell r="AR18" t="str">
            <v>Denver Beverage</v>
          </cell>
        </row>
        <row r="19">
          <cell r="B19" t="str">
            <v>kijic00</v>
          </cell>
          <cell r="D19" t="str">
            <v>Ken Ijichi</v>
          </cell>
          <cell r="AA19" t="str">
            <v>DC-7S</v>
          </cell>
          <cell r="AB19" t="str">
            <v>Merced</v>
          </cell>
          <cell r="AC19" t="str">
            <v>Merced</v>
          </cell>
          <cell r="AQ19" t="str">
            <v>Merced</v>
          </cell>
          <cell r="AR19" t="str">
            <v>Merced</v>
          </cell>
        </row>
        <row r="20">
          <cell r="B20" t="str">
            <v>jyee000</v>
          </cell>
          <cell r="D20" t="str">
            <v>Finance</v>
          </cell>
          <cell r="AA20" t="str">
            <v>DC-73</v>
          </cell>
          <cell r="AB20" t="str">
            <v>Denver Bread</v>
          </cell>
          <cell r="AC20" t="str">
            <v>Denver Bread</v>
          </cell>
        </row>
        <row r="21">
          <cell r="B21" t="str">
            <v>jnibr00</v>
          </cell>
          <cell r="D21" t="str">
            <v>Finance</v>
          </cell>
          <cell r="AB21" t="str">
            <v>Clackamas Bread</v>
          </cell>
          <cell r="AC21" t="str">
            <v>Clackamas Bread</v>
          </cell>
        </row>
        <row r="22">
          <cell r="B22" t="str">
            <v>Pwd</v>
          </cell>
          <cell r="AB22" t="str">
            <v>Bellevue Bread</v>
          </cell>
          <cell r="AC22" t="str">
            <v>Bellevue Bread</v>
          </cell>
        </row>
        <row r="23">
          <cell r="AB23" t="str">
            <v>Richmond Bread</v>
          </cell>
          <cell r="AC23" t="str">
            <v>Richmond Bread</v>
          </cell>
        </row>
        <row r="24">
          <cell r="AB24" t="str">
            <v>Los Angeles Bread</v>
          </cell>
          <cell r="AC24" t="str">
            <v>Los Angeles Bread</v>
          </cell>
        </row>
        <row r="25">
          <cell r="I25" t="str">
            <v>Bellevue Milk</v>
          </cell>
          <cell r="AB25" t="str">
            <v>Norwalk Beverage</v>
          </cell>
          <cell r="AC25" t="str">
            <v>Norwalk Beverage</v>
          </cell>
        </row>
        <row r="26">
          <cell r="I26" t="str">
            <v>Bellevue Milk</v>
          </cell>
          <cell r="AB26" t="str">
            <v>Richmond Beverage</v>
          </cell>
          <cell r="AC26" t="str">
            <v>Richmond Beverage</v>
          </cell>
        </row>
        <row r="27">
          <cell r="I27" t="str">
            <v>Production Line</v>
          </cell>
          <cell r="AB27" t="str">
            <v>Bellevue Beverage</v>
          </cell>
          <cell r="AC27" t="str">
            <v>Bellevue Beverage</v>
          </cell>
        </row>
        <row r="28">
          <cell r="AB28" t="str">
            <v>Denver Beverage</v>
          </cell>
        </row>
        <row r="32">
          <cell r="I32" t="str">
            <v>Act 2015</v>
          </cell>
        </row>
        <row r="38">
          <cell r="I38" t="str">
            <v>Day 318</v>
          </cell>
        </row>
        <row r="46">
          <cell r="I46" t="str">
            <v>Target Plan 2014</v>
          </cell>
        </row>
        <row r="51">
          <cell r="I51" t="str">
            <v>Target Plan 2014</v>
          </cell>
        </row>
        <row r="52">
          <cell r="I52" t="str">
            <v>Target Plan 2014</v>
          </cell>
        </row>
        <row r="59">
          <cell r="I59" t="str">
            <v>Production Line</v>
          </cell>
        </row>
      </sheetData>
      <sheetData sheetId="2" refreshError="1"/>
      <sheetData sheetId="3" refreshError="1">
        <row r="51">
          <cell r="A51" t="str">
            <v>Denver</v>
          </cell>
          <cell r="B51" t="str">
            <v>Div_005 Input</v>
          </cell>
        </row>
        <row r="52">
          <cell r="A52" t="str">
            <v>Northlake</v>
          </cell>
          <cell r="B52" t="str">
            <v>Div_010 Input</v>
          </cell>
        </row>
        <row r="53">
          <cell r="A53" t="str">
            <v>Donnas Southside</v>
          </cell>
          <cell r="B53" t="str">
            <v>Div_010 Input</v>
          </cell>
        </row>
        <row r="54">
          <cell r="A54" t="str">
            <v>Phoenix</v>
          </cell>
          <cell r="B54" t="str">
            <v>Div_017 Input</v>
          </cell>
        </row>
        <row r="55">
          <cell r="A55" t="str">
            <v>Portland</v>
          </cell>
          <cell r="B55" t="str">
            <v>Div_019 Input</v>
          </cell>
        </row>
        <row r="56">
          <cell r="A56" t="str">
            <v>Randalls</v>
          </cell>
          <cell r="B56" t="str">
            <v>Div_020 Input</v>
          </cell>
        </row>
        <row r="57">
          <cell r="A57" t="str">
            <v>Tom Thumb</v>
          </cell>
          <cell r="B57" t="str">
            <v>Div_020 Input</v>
          </cell>
        </row>
        <row r="58">
          <cell r="A58" t="str">
            <v>Tracy</v>
          </cell>
          <cell r="B58" t="str">
            <v>Div_025 Input</v>
          </cell>
        </row>
        <row r="59">
          <cell r="A59" t="str">
            <v>Hawaii</v>
          </cell>
          <cell r="B59" t="str">
            <v>Div_025 Input</v>
          </cell>
        </row>
        <row r="60">
          <cell r="A60" t="str">
            <v>Fac-6570</v>
          </cell>
          <cell r="B60" t="str">
            <v>Div_025 Input</v>
          </cell>
        </row>
        <row r="61">
          <cell r="A61" t="str">
            <v>Bellevue</v>
          </cell>
          <cell r="B61" t="str">
            <v>Div_027 Input</v>
          </cell>
        </row>
        <row r="62">
          <cell r="A62" t="str">
            <v>Spokane</v>
          </cell>
          <cell r="B62" t="str">
            <v>Div_027 Input</v>
          </cell>
        </row>
        <row r="63">
          <cell r="A63" t="str">
            <v>Anchorage</v>
          </cell>
          <cell r="B63" t="str">
            <v>Div_027 Input</v>
          </cell>
        </row>
        <row r="64">
          <cell r="A64" t="str">
            <v>Seattle</v>
          </cell>
          <cell r="B64" t="str">
            <v>Div_027 Input</v>
          </cell>
        </row>
        <row r="65">
          <cell r="A65" t="str">
            <v>El Monte</v>
          </cell>
          <cell r="B65" t="str">
            <v>Div_029 Input</v>
          </cell>
        </row>
        <row r="66">
          <cell r="A66" t="str">
            <v>Santa Fe</v>
          </cell>
          <cell r="B66" t="str">
            <v>Div_029 Input</v>
          </cell>
        </row>
        <row r="67">
          <cell r="A67" t="str">
            <v>Mira Loma</v>
          </cell>
          <cell r="B67" t="str">
            <v>Div_029 Input</v>
          </cell>
        </row>
        <row r="68">
          <cell r="A68" t="str">
            <v>Intex</v>
          </cell>
          <cell r="B68" t="str">
            <v>Div_029 Input</v>
          </cell>
        </row>
        <row r="69">
          <cell r="A69" t="str">
            <v>Tulare</v>
          </cell>
          <cell r="B69" t="str">
            <v>Div_029 Input</v>
          </cell>
        </row>
        <row r="70">
          <cell r="A70" t="str">
            <v>Boxford</v>
          </cell>
          <cell r="B70" t="str">
            <v>Div_029 Input</v>
          </cell>
        </row>
        <row r="71">
          <cell r="A71" t="str">
            <v>Las Vegas</v>
          </cell>
          <cell r="B71" t="str">
            <v>Div_029 Input</v>
          </cell>
        </row>
        <row r="72">
          <cell r="A72" t="str">
            <v>Eastern</v>
          </cell>
          <cell r="B72" t="str">
            <v>Div_035 Input</v>
          </cell>
        </row>
        <row r="73">
          <cell r="A73" t="str">
            <v>Collington</v>
          </cell>
          <cell r="B73" t="str">
            <v>Div_035 Input</v>
          </cell>
        </row>
        <row r="74">
          <cell r="A74" t="str">
            <v>Fac-6670</v>
          </cell>
          <cell r="B74" t="str">
            <v>Div_035 Input</v>
          </cell>
        </row>
        <row r="75">
          <cell r="A75" t="str">
            <v>Texas Division</v>
          </cell>
          <cell r="B75" t="str">
            <v>Div_020 Input</v>
          </cell>
        </row>
        <row r="76">
          <cell r="A76" t="str">
            <v>Seattle Division</v>
          </cell>
          <cell r="B76" t="str">
            <v>Div_027 Input</v>
          </cell>
        </row>
        <row r="77">
          <cell r="A77" t="str">
            <v>Vons Division</v>
          </cell>
          <cell r="B77" t="str">
            <v>Div_029 Input</v>
          </cell>
        </row>
        <row r="78">
          <cell r="A78" t="str">
            <v>Norcal Division</v>
          </cell>
          <cell r="B78" t="str">
            <v>Div_025 Input</v>
          </cell>
        </row>
        <row r="79">
          <cell r="A79" t="str">
            <v>CPS West</v>
          </cell>
          <cell r="B79" t="str">
            <v>CPS West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 query"/>
      <sheetName val="route"/>
      <sheetName val="process"/>
      <sheetName val="Resource"/>
    </sheetNames>
    <sheetDataSet>
      <sheetData sheetId="0">
        <row r="2">
          <cell r="A2" t="str">
            <v>0002113007002</v>
          </cell>
          <cell r="B2" t="str">
            <v>LUC WHOLE MLK GAL</v>
          </cell>
          <cell r="C2">
            <v>1</v>
          </cell>
          <cell r="D2" t="str">
            <v>177002</v>
          </cell>
          <cell r="E2" t="str">
            <v>BULK WHOLE MLK</v>
          </cell>
          <cell r="F2">
            <v>100</v>
          </cell>
          <cell r="G2" t="str">
            <v>LB</v>
          </cell>
          <cell r="H2">
            <v>8.6159999999999997</v>
          </cell>
          <cell r="I2">
            <v>0.17471696107697171</v>
          </cell>
          <cell r="J2" t="str">
            <v>Ingredient</v>
          </cell>
          <cell r="K2" t="str">
            <v>1</v>
          </cell>
          <cell r="L2">
            <v>5</v>
          </cell>
          <cell r="M2">
            <v>1</v>
          </cell>
          <cell r="N2">
            <v>0</v>
          </cell>
          <cell r="O2">
            <v>0</v>
          </cell>
          <cell r="P2" t="str">
            <v>GAL</v>
          </cell>
          <cell r="Q2" t="str">
            <v>177002</v>
          </cell>
          <cell r="R2" t="str">
            <v>177002-07002A</v>
          </cell>
          <cell r="S2" t="str">
            <v>0002113007002</v>
          </cell>
        </row>
        <row r="3">
          <cell r="A3" t="str">
            <v>0002113007002</v>
          </cell>
          <cell r="B3" t="str">
            <v>LUC WHOLE MLK GAL</v>
          </cell>
          <cell r="C3">
            <v>2</v>
          </cell>
          <cell r="D3" t="str">
            <v>175980</v>
          </cell>
          <cell r="E3" t="str">
            <v>BULK JUG SFYMFG SFYUSE 1 GAL</v>
          </cell>
          <cell r="F3">
            <v>0</v>
          </cell>
          <cell r="G3" t="str">
            <v>EA</v>
          </cell>
          <cell r="H3">
            <v>1</v>
          </cell>
          <cell r="I3">
            <v>0.1337569593031</v>
          </cell>
          <cell r="J3" t="str">
            <v>Packaging</v>
          </cell>
          <cell r="K3" t="str">
            <v>2</v>
          </cell>
          <cell r="L3">
            <v>1</v>
          </cell>
          <cell r="M3">
            <v>0</v>
          </cell>
          <cell r="N3">
            <v>0</v>
          </cell>
          <cell r="O3">
            <v>0.1337569593031</v>
          </cell>
          <cell r="P3" t="str">
            <v>GAL</v>
          </cell>
          <cell r="Q3" t="str">
            <v>177002</v>
          </cell>
          <cell r="R3" t="str">
            <v>177002-07002A</v>
          </cell>
          <cell r="S3" t="str">
            <v>0002113007002</v>
          </cell>
        </row>
        <row r="4">
          <cell r="A4" t="str">
            <v>0002113007002</v>
          </cell>
          <cell r="B4" t="str">
            <v>LUC WHOLE MLK GAL</v>
          </cell>
          <cell r="C4">
            <v>3</v>
          </cell>
          <cell r="D4" t="str">
            <v>300030</v>
          </cell>
          <cell r="E4" t="str">
            <v>VITAMIN D</v>
          </cell>
          <cell r="F4">
            <v>0.10206</v>
          </cell>
          <cell r="G4" t="str">
            <v>CC</v>
          </cell>
          <cell r="H4">
            <v>8.7934895999999992E-3</v>
          </cell>
          <cell r="I4">
            <v>1.919878206123931E-2</v>
          </cell>
          <cell r="J4" t="str">
            <v>Ingredient</v>
          </cell>
          <cell r="K4" t="str">
            <v>1</v>
          </cell>
          <cell r="L4">
            <v>1</v>
          </cell>
          <cell r="M4">
            <v>0</v>
          </cell>
          <cell r="N4">
            <v>1.6882429038817443E-4</v>
          </cell>
          <cell r="O4">
            <v>0</v>
          </cell>
          <cell r="P4" t="str">
            <v>GAL</v>
          </cell>
          <cell r="Q4" t="str">
            <v>177002</v>
          </cell>
          <cell r="R4" t="str">
            <v>177002-07002A</v>
          </cell>
          <cell r="S4" t="str">
            <v>0002113007002</v>
          </cell>
        </row>
        <row r="5">
          <cell r="A5" t="str">
            <v>0002113007002</v>
          </cell>
          <cell r="B5" t="str">
            <v>LUC WHOLE MLK GAL</v>
          </cell>
          <cell r="C5">
            <v>4</v>
          </cell>
          <cell r="D5" t="str">
            <v>300037</v>
          </cell>
          <cell r="E5" t="str">
            <v>BF CLASS 1</v>
          </cell>
          <cell r="F5">
            <v>3.5</v>
          </cell>
          <cell r="G5" t="str">
            <v>LB</v>
          </cell>
          <cell r="H5">
            <v>0.30155999999999999</v>
          </cell>
          <cell r="I5">
            <v>1.9816</v>
          </cell>
          <cell r="J5" t="str">
            <v>Ingredient</v>
          </cell>
          <cell r="K5" t="str">
            <v>1</v>
          </cell>
          <cell r="L5">
            <v>2</v>
          </cell>
          <cell r="M5">
            <v>0</v>
          </cell>
          <cell r="N5">
            <v>0.59757129600000003</v>
          </cell>
          <cell r="O5">
            <v>0</v>
          </cell>
          <cell r="P5" t="str">
            <v>GAL</v>
          </cell>
          <cell r="Q5" t="str">
            <v>177002</v>
          </cell>
          <cell r="R5" t="str">
            <v>177002-07002A</v>
          </cell>
          <cell r="S5" t="str">
            <v>0002113007002</v>
          </cell>
        </row>
        <row r="6">
          <cell r="A6" t="str">
            <v>0002113007002</v>
          </cell>
          <cell r="B6" t="str">
            <v>LUC WHOLE MLK GAL</v>
          </cell>
          <cell r="C6">
            <v>5</v>
          </cell>
          <cell r="D6" t="str">
            <v>300862</v>
          </cell>
          <cell r="E6" t="str">
            <v>SNF RAW CLASS 1</v>
          </cell>
          <cell r="F6">
            <v>8.85</v>
          </cell>
          <cell r="G6" t="str">
            <v>LB</v>
          </cell>
          <cell r="H6">
            <v>0.76251599999999997</v>
          </cell>
          <cell r="I6">
            <v>0.79879999999999995</v>
          </cell>
          <cell r="J6" t="str">
            <v>Ingredient</v>
          </cell>
          <cell r="K6" t="str">
            <v>1</v>
          </cell>
          <cell r="L6">
            <v>3</v>
          </cell>
          <cell r="M6">
            <v>0</v>
          </cell>
          <cell r="N6">
            <v>0.60909778079999999</v>
          </cell>
          <cell r="O6">
            <v>0</v>
          </cell>
          <cell r="P6" t="str">
            <v>GAL</v>
          </cell>
          <cell r="Q6" t="str">
            <v>177002</v>
          </cell>
          <cell r="R6" t="str">
            <v>177002-07002A</v>
          </cell>
          <cell r="S6" t="str">
            <v>0002113007002</v>
          </cell>
        </row>
        <row r="7">
          <cell r="A7" t="str">
            <v>0002113007002</v>
          </cell>
          <cell r="B7" t="str">
            <v>LUC WHOLE MLK GAL</v>
          </cell>
          <cell r="C7">
            <v>6</v>
          </cell>
          <cell r="D7" t="str">
            <v>300869</v>
          </cell>
          <cell r="E7" t="str">
            <v>FLUID CLASS 1</v>
          </cell>
          <cell r="F7">
            <v>87.647999999999996</v>
          </cell>
          <cell r="G7" t="str">
            <v>LB</v>
          </cell>
          <cell r="H7">
            <v>7.5517516799999997</v>
          </cell>
          <cell r="I7">
            <v>3.4599999999999999E-2</v>
          </cell>
          <cell r="J7" t="str">
            <v>Ingredient</v>
          </cell>
          <cell r="K7" t="str">
            <v>1</v>
          </cell>
          <cell r="L7">
            <v>4</v>
          </cell>
          <cell r="M7">
            <v>0</v>
          </cell>
          <cell r="N7">
            <v>0.26129060812799998</v>
          </cell>
          <cell r="O7">
            <v>0</v>
          </cell>
          <cell r="P7" t="str">
            <v>GAL</v>
          </cell>
          <cell r="Q7" t="str">
            <v>177002</v>
          </cell>
          <cell r="R7" t="str">
            <v>177002-07002A</v>
          </cell>
          <cell r="S7" t="str">
            <v>0002113007002</v>
          </cell>
        </row>
        <row r="8">
          <cell r="A8" t="str">
            <v>0002113007002</v>
          </cell>
          <cell r="B8" t="str">
            <v>LUC WHOLE MLK GAL</v>
          </cell>
          <cell r="C8">
            <v>7</v>
          </cell>
          <cell r="D8" t="str">
            <v>500001</v>
          </cell>
          <cell r="E8" t="str">
            <v>LBL LUC MLK WHOLE 1GL</v>
          </cell>
          <cell r="F8">
            <v>0</v>
          </cell>
          <cell r="G8" t="str">
            <v>EA</v>
          </cell>
          <cell r="H8">
            <v>1</v>
          </cell>
          <cell r="I8">
            <v>4.7999999999999996E-3</v>
          </cell>
          <cell r="J8" t="str">
            <v>Packaging</v>
          </cell>
          <cell r="K8" t="str">
            <v>2</v>
          </cell>
          <cell r="L8">
            <v>1</v>
          </cell>
          <cell r="M8">
            <v>0</v>
          </cell>
          <cell r="N8">
            <v>0</v>
          </cell>
          <cell r="O8">
            <v>4.7999999999999996E-3</v>
          </cell>
          <cell r="P8" t="str">
            <v>GAL</v>
          </cell>
          <cell r="Q8" t="str">
            <v>177002</v>
          </cell>
          <cell r="R8" t="str">
            <v>177002-07002A</v>
          </cell>
          <cell r="S8" t="str">
            <v>0002113007002</v>
          </cell>
        </row>
        <row r="9">
          <cell r="A9" t="str">
            <v>0002113007002</v>
          </cell>
          <cell r="B9" t="str">
            <v>LUC WHOLE MLK GAL</v>
          </cell>
          <cell r="C9">
            <v>8</v>
          </cell>
          <cell r="D9" t="str">
            <v>500020</v>
          </cell>
          <cell r="E9" t="str">
            <v>CAP RED SNP-ON/SCR-OFF</v>
          </cell>
          <cell r="F9">
            <v>0</v>
          </cell>
          <cell r="G9" t="str">
            <v>EA</v>
          </cell>
          <cell r="H9">
            <v>1</v>
          </cell>
          <cell r="I9">
            <v>0.01</v>
          </cell>
          <cell r="J9" t="str">
            <v>Packaging</v>
          </cell>
          <cell r="K9" t="str">
            <v>2</v>
          </cell>
          <cell r="L9">
            <v>1</v>
          </cell>
          <cell r="M9">
            <v>0</v>
          </cell>
          <cell r="N9">
            <v>0</v>
          </cell>
          <cell r="O9">
            <v>0.01</v>
          </cell>
          <cell r="P9" t="str">
            <v>GAL</v>
          </cell>
          <cell r="Q9" t="str">
            <v>177002</v>
          </cell>
          <cell r="R9" t="str">
            <v>177002-07002A</v>
          </cell>
          <cell r="S9" t="str">
            <v>0002113007002</v>
          </cell>
        </row>
        <row r="10">
          <cell r="A10" t="str">
            <v>0002113007010</v>
          </cell>
          <cell r="B10" t="str">
            <v>LUC WHOLE MLK HG</v>
          </cell>
          <cell r="C10">
            <v>9</v>
          </cell>
          <cell r="D10" t="str">
            <v>177002</v>
          </cell>
          <cell r="E10" t="str">
            <v>BULK WHOLE MLK</v>
          </cell>
          <cell r="F10">
            <v>100</v>
          </cell>
          <cell r="G10" t="str">
            <v>LB</v>
          </cell>
          <cell r="H10">
            <v>4.3079999999999998</v>
          </cell>
          <cell r="I10">
            <v>0.17471696107697171</v>
          </cell>
          <cell r="J10" t="str">
            <v>Ingredient</v>
          </cell>
          <cell r="K10" t="str">
            <v>1</v>
          </cell>
          <cell r="L10">
            <v>5</v>
          </cell>
          <cell r="M10">
            <v>1</v>
          </cell>
          <cell r="N10">
            <v>0</v>
          </cell>
          <cell r="O10">
            <v>0</v>
          </cell>
          <cell r="P10" t="str">
            <v>HG</v>
          </cell>
          <cell r="Q10" t="str">
            <v>177002</v>
          </cell>
          <cell r="R10" t="str">
            <v>177002-07010A</v>
          </cell>
          <cell r="S10" t="str">
            <v>0002113007010</v>
          </cell>
        </row>
        <row r="11">
          <cell r="A11" t="str">
            <v>0002113007010</v>
          </cell>
          <cell r="B11" t="str">
            <v>LUC WHOLE MLK HG</v>
          </cell>
          <cell r="C11">
            <v>10</v>
          </cell>
          <cell r="D11" t="str">
            <v>300030</v>
          </cell>
          <cell r="E11" t="str">
            <v>VITAMIN D</v>
          </cell>
          <cell r="F11">
            <v>0.10206</v>
          </cell>
          <cell r="G11" t="str">
            <v>CC</v>
          </cell>
          <cell r="H11">
            <v>4.3967447999999996E-3</v>
          </cell>
          <cell r="I11">
            <v>1.919878206123931E-2</v>
          </cell>
          <cell r="J11" t="str">
            <v>Ingredient</v>
          </cell>
          <cell r="K11" t="str">
            <v>1</v>
          </cell>
          <cell r="L11">
            <v>1</v>
          </cell>
          <cell r="M11">
            <v>0</v>
          </cell>
          <cell r="N11">
            <v>8.4412145194087213E-5</v>
          </cell>
          <cell r="O11">
            <v>0</v>
          </cell>
          <cell r="P11" t="str">
            <v>HG</v>
          </cell>
          <cell r="Q11" t="str">
            <v>177002</v>
          </cell>
          <cell r="R11" t="str">
            <v>177002-07010A</v>
          </cell>
          <cell r="S11" t="str">
            <v>0002113007010</v>
          </cell>
        </row>
        <row r="12">
          <cell r="A12" t="str">
            <v>0002113007010</v>
          </cell>
          <cell r="B12" t="str">
            <v>LUC WHOLE MLK HG</v>
          </cell>
          <cell r="C12">
            <v>11</v>
          </cell>
          <cell r="D12" t="str">
            <v>300037</v>
          </cell>
          <cell r="E12" t="str">
            <v>BF CLASS 1</v>
          </cell>
          <cell r="F12">
            <v>3.5</v>
          </cell>
          <cell r="G12" t="str">
            <v>LB</v>
          </cell>
          <cell r="H12">
            <v>0.15078</v>
          </cell>
          <cell r="I12">
            <v>1.9816</v>
          </cell>
          <cell r="J12" t="str">
            <v>Ingredient</v>
          </cell>
          <cell r="K12" t="str">
            <v>1</v>
          </cell>
          <cell r="L12">
            <v>2</v>
          </cell>
          <cell r="M12">
            <v>0</v>
          </cell>
          <cell r="N12">
            <v>0.29878564800000001</v>
          </cell>
          <cell r="O12">
            <v>0</v>
          </cell>
          <cell r="P12" t="str">
            <v>HG</v>
          </cell>
          <cell r="Q12" t="str">
            <v>177002</v>
          </cell>
          <cell r="R12" t="str">
            <v>177002-07010A</v>
          </cell>
          <cell r="S12" t="str">
            <v>0002113007010</v>
          </cell>
        </row>
        <row r="13">
          <cell r="A13" t="str">
            <v>0002113007010</v>
          </cell>
          <cell r="B13" t="str">
            <v>LUC WHOLE MLK HG</v>
          </cell>
          <cell r="C13">
            <v>12</v>
          </cell>
          <cell r="D13" t="str">
            <v>300862</v>
          </cell>
          <cell r="E13" t="str">
            <v>SNF RAW CLASS 1</v>
          </cell>
          <cell r="F13">
            <v>8.85</v>
          </cell>
          <cell r="G13" t="str">
            <v>LB</v>
          </cell>
          <cell r="H13">
            <v>0.38125799999999999</v>
          </cell>
          <cell r="I13">
            <v>0.79879999999999995</v>
          </cell>
          <cell r="J13" t="str">
            <v>Ingredient</v>
          </cell>
          <cell r="K13" t="str">
            <v>1</v>
          </cell>
          <cell r="L13">
            <v>3</v>
          </cell>
          <cell r="M13">
            <v>0</v>
          </cell>
          <cell r="N13">
            <v>0.30454889039999999</v>
          </cell>
          <cell r="O13">
            <v>0</v>
          </cell>
          <cell r="P13" t="str">
            <v>HG</v>
          </cell>
          <cell r="Q13" t="str">
            <v>177002</v>
          </cell>
          <cell r="R13" t="str">
            <v>177002-07010A</v>
          </cell>
          <cell r="S13" t="str">
            <v>0002113007010</v>
          </cell>
        </row>
        <row r="14">
          <cell r="A14" t="str">
            <v>0002113007010</v>
          </cell>
          <cell r="B14" t="str">
            <v>LUC WHOLE MLK HG</v>
          </cell>
          <cell r="C14">
            <v>13</v>
          </cell>
          <cell r="D14" t="str">
            <v>300869</v>
          </cell>
          <cell r="E14" t="str">
            <v>FLUID CLASS 1</v>
          </cell>
          <cell r="F14">
            <v>87.647999999999996</v>
          </cell>
          <cell r="G14" t="str">
            <v>LB</v>
          </cell>
          <cell r="H14">
            <v>3.7758758399999999</v>
          </cell>
          <cell r="I14">
            <v>3.4599999999999999E-2</v>
          </cell>
          <cell r="J14" t="str">
            <v>Ingredient</v>
          </cell>
          <cell r="K14" t="str">
            <v>1</v>
          </cell>
          <cell r="L14">
            <v>4</v>
          </cell>
          <cell r="M14">
            <v>0</v>
          </cell>
          <cell r="N14">
            <v>0.13064530406399999</v>
          </cell>
          <cell r="O14">
            <v>0</v>
          </cell>
          <cell r="P14" t="str">
            <v>HG</v>
          </cell>
          <cell r="Q14" t="str">
            <v>177002</v>
          </cell>
          <cell r="R14" t="str">
            <v>177002-07010A</v>
          </cell>
          <cell r="S14" t="str">
            <v>0002113007010</v>
          </cell>
        </row>
        <row r="15">
          <cell r="A15" t="str">
            <v>0002113007010</v>
          </cell>
          <cell r="B15" t="str">
            <v>LUC WHOLE MLK HG</v>
          </cell>
          <cell r="C15">
            <v>14</v>
          </cell>
          <cell r="D15" t="str">
            <v>500021</v>
          </cell>
          <cell r="E15" t="str">
            <v>CTN LUC MLK WHOLE HG</v>
          </cell>
          <cell r="F15">
            <v>0</v>
          </cell>
          <cell r="G15" t="str">
            <v>EA</v>
          </cell>
          <cell r="H15">
            <v>1</v>
          </cell>
          <cell r="I15">
            <v>7.6319999999999999E-2</v>
          </cell>
          <cell r="J15" t="str">
            <v>Packaging</v>
          </cell>
          <cell r="K15" t="str">
            <v>2</v>
          </cell>
          <cell r="L15">
            <v>1</v>
          </cell>
          <cell r="M15">
            <v>0</v>
          </cell>
          <cell r="N15">
            <v>0</v>
          </cell>
          <cell r="O15">
            <v>7.6319999999999999E-2</v>
          </cell>
          <cell r="P15" t="str">
            <v>HG</v>
          </cell>
          <cell r="Q15" t="str">
            <v>177002</v>
          </cell>
          <cell r="R15" t="str">
            <v>177002-07010A</v>
          </cell>
          <cell r="S15" t="str">
            <v>0002113007010</v>
          </cell>
        </row>
        <row r="16">
          <cell r="A16" t="str">
            <v>0002113007011</v>
          </cell>
          <cell r="B16" t="str">
            <v>LUC TWO-TEN MLK HG</v>
          </cell>
          <cell r="C16">
            <v>15</v>
          </cell>
          <cell r="D16" t="str">
            <v>177028</v>
          </cell>
          <cell r="E16" t="str">
            <v>BULK MLK 2-10 RF</v>
          </cell>
          <cell r="F16">
            <v>100</v>
          </cell>
          <cell r="G16" t="str">
            <v>LB</v>
          </cell>
          <cell r="H16">
            <v>4.335</v>
          </cell>
          <cell r="I16">
            <v>0.157685302156506</v>
          </cell>
          <cell r="J16" t="str">
            <v>Ingredient</v>
          </cell>
          <cell r="K16" t="str">
            <v>1</v>
          </cell>
          <cell r="L16">
            <v>7</v>
          </cell>
          <cell r="M16">
            <v>1</v>
          </cell>
          <cell r="N16">
            <v>0</v>
          </cell>
          <cell r="O16">
            <v>0</v>
          </cell>
          <cell r="P16" t="str">
            <v>HG</v>
          </cell>
          <cell r="Q16" t="str">
            <v>177028</v>
          </cell>
          <cell r="R16" t="str">
            <v>177028-07011A</v>
          </cell>
          <cell r="S16" t="str">
            <v>0002113007011</v>
          </cell>
        </row>
        <row r="17">
          <cell r="A17" t="str">
            <v>0002113007011</v>
          </cell>
          <cell r="B17" t="str">
            <v>LUC TWO-TEN MLK HG</v>
          </cell>
          <cell r="C17">
            <v>16</v>
          </cell>
          <cell r="D17" t="str">
            <v>300029</v>
          </cell>
          <cell r="E17" t="str">
            <v>VITAMIN A-D</v>
          </cell>
          <cell r="F17">
            <v>0.46135999999999999</v>
          </cell>
          <cell r="G17" t="str">
            <v>CC</v>
          </cell>
          <cell r="H17">
            <v>1.9999955999999999E-2</v>
          </cell>
          <cell r="I17">
            <v>1.9193657123715992E-2</v>
          </cell>
          <cell r="J17" t="str">
            <v>Ingredient</v>
          </cell>
          <cell r="K17" t="str">
            <v>1</v>
          </cell>
          <cell r="L17">
            <v>1</v>
          </cell>
          <cell r="M17">
            <v>0</v>
          </cell>
          <cell r="N17">
            <v>3.8387229795340636E-4</v>
          </cell>
          <cell r="O17">
            <v>0</v>
          </cell>
          <cell r="P17" t="str">
            <v>HG</v>
          </cell>
          <cell r="Q17" t="str">
            <v>177028</v>
          </cell>
          <cell r="R17" t="str">
            <v>177028-07011A</v>
          </cell>
          <cell r="S17" t="str">
            <v>0002113007011</v>
          </cell>
        </row>
        <row r="18">
          <cell r="A18" t="str">
            <v>0002113007011</v>
          </cell>
          <cell r="B18" t="str">
            <v>LUC TWO-TEN MLK HG</v>
          </cell>
          <cell r="C18">
            <v>17</v>
          </cell>
          <cell r="D18" t="str">
            <v>300037</v>
          </cell>
          <cell r="E18" t="str">
            <v>BF CLASS 1</v>
          </cell>
          <cell r="F18">
            <v>2</v>
          </cell>
          <cell r="G18" t="str">
            <v>LB</v>
          </cell>
          <cell r="H18">
            <v>8.6699999999999999E-2</v>
          </cell>
          <cell r="I18">
            <v>1.9816</v>
          </cell>
          <cell r="J18" t="str">
            <v>Ingredient</v>
          </cell>
          <cell r="K18" t="str">
            <v>1</v>
          </cell>
          <cell r="L18">
            <v>2</v>
          </cell>
          <cell r="M18">
            <v>0</v>
          </cell>
          <cell r="N18">
            <v>0.17180471999999999</v>
          </cell>
          <cell r="O18">
            <v>0</v>
          </cell>
          <cell r="P18" t="str">
            <v>HG</v>
          </cell>
          <cell r="Q18" t="str">
            <v>177028</v>
          </cell>
          <cell r="R18" t="str">
            <v>177028-07011A</v>
          </cell>
          <cell r="S18" t="str">
            <v>0002113007011</v>
          </cell>
        </row>
        <row r="19">
          <cell r="A19" t="str">
            <v>0002113007011</v>
          </cell>
          <cell r="B19" t="str">
            <v>LUC TWO-TEN MLK HG</v>
          </cell>
          <cell r="C19">
            <v>18</v>
          </cell>
          <cell r="D19" t="str">
            <v>300862</v>
          </cell>
          <cell r="E19" t="str">
            <v>SNF RAW CLASS 1</v>
          </cell>
          <cell r="F19">
            <v>8</v>
          </cell>
          <cell r="G19" t="str">
            <v>LB</v>
          </cell>
          <cell r="H19">
            <v>0.3468</v>
          </cell>
          <cell r="I19">
            <v>0.79879999999999995</v>
          </cell>
          <cell r="J19" t="str">
            <v>Ingredient</v>
          </cell>
          <cell r="K19" t="str">
            <v>1</v>
          </cell>
          <cell r="L19">
            <v>3</v>
          </cell>
          <cell r="M19">
            <v>0</v>
          </cell>
          <cell r="N19">
            <v>0.27702384000000002</v>
          </cell>
          <cell r="O19">
            <v>0</v>
          </cell>
          <cell r="P19" t="str">
            <v>HG</v>
          </cell>
          <cell r="Q19" t="str">
            <v>177028</v>
          </cell>
          <cell r="R19" t="str">
            <v>177028-07011A</v>
          </cell>
          <cell r="S19" t="str">
            <v>0002113007011</v>
          </cell>
        </row>
        <row r="20">
          <cell r="A20" t="str">
            <v>0002113007011</v>
          </cell>
          <cell r="B20" t="str">
            <v>LUC TWO-TEN MLK HG</v>
          </cell>
          <cell r="C20">
            <v>19</v>
          </cell>
          <cell r="D20" t="str">
            <v>300865</v>
          </cell>
          <cell r="E20" t="str">
            <v>COND SKIM FLUID CLASS 1</v>
          </cell>
          <cell r="F20">
            <v>4.6711999999999998</v>
          </cell>
          <cell r="G20" t="str">
            <v>LB</v>
          </cell>
          <cell r="H20">
            <v>0.20249652000000001</v>
          </cell>
          <cell r="I20">
            <v>2.47E-2</v>
          </cell>
          <cell r="J20" t="str">
            <v>Ingredient</v>
          </cell>
          <cell r="K20" t="str">
            <v>1</v>
          </cell>
          <cell r="L20">
            <v>4</v>
          </cell>
          <cell r="M20">
            <v>0</v>
          </cell>
          <cell r="N20">
            <v>5.0016640440000001E-3</v>
          </cell>
          <cell r="O20">
            <v>0</v>
          </cell>
          <cell r="P20" t="str">
            <v>HG</v>
          </cell>
          <cell r="Q20" t="str">
            <v>177028</v>
          </cell>
          <cell r="R20" t="str">
            <v>177028-07011A</v>
          </cell>
          <cell r="S20" t="str">
            <v>0002113007011</v>
          </cell>
        </row>
        <row r="21">
          <cell r="A21" t="str">
            <v>0002113007011</v>
          </cell>
          <cell r="B21" t="str">
            <v>LUC TWO-TEN MLK HG</v>
          </cell>
          <cell r="C21">
            <v>20</v>
          </cell>
          <cell r="D21" t="str">
            <v>300867</v>
          </cell>
          <cell r="E21" t="str">
            <v>COND SKIM LB SOLIDS CLASS 1</v>
          </cell>
          <cell r="F21">
            <v>2.0499999999999998</v>
          </cell>
          <cell r="G21" t="str">
            <v>LB</v>
          </cell>
          <cell r="H21">
            <v>8.8867500000000002E-2</v>
          </cell>
          <cell r="I21">
            <v>0.84289999999999998</v>
          </cell>
          <cell r="J21" t="str">
            <v>Ingredient</v>
          </cell>
          <cell r="K21" t="str">
            <v>1</v>
          </cell>
          <cell r="L21">
            <v>5</v>
          </cell>
          <cell r="M21">
            <v>0</v>
          </cell>
          <cell r="N21">
            <v>7.4906415749999997E-2</v>
          </cell>
          <cell r="O21">
            <v>0</v>
          </cell>
          <cell r="P21" t="str">
            <v>HG</v>
          </cell>
          <cell r="Q21" t="str">
            <v>177028</v>
          </cell>
          <cell r="R21" t="str">
            <v>177028-07011A</v>
          </cell>
          <cell r="S21" t="str">
            <v>0002113007011</v>
          </cell>
        </row>
        <row r="22">
          <cell r="A22" t="str">
            <v>0002113007011</v>
          </cell>
          <cell r="B22" t="str">
            <v>LUC TWO-TEN MLK HG</v>
          </cell>
          <cell r="C22">
            <v>21</v>
          </cell>
          <cell r="D22" t="str">
            <v>300869</v>
          </cell>
          <cell r="E22" t="str">
            <v>FLUID CLASS 1</v>
          </cell>
          <cell r="F22">
            <v>83.278800000000004</v>
          </cell>
          <cell r="G22" t="str">
            <v>LB</v>
          </cell>
          <cell r="H22">
            <v>3.6101359799999999</v>
          </cell>
          <cell r="I22">
            <v>3.4599999999999999E-2</v>
          </cell>
          <cell r="J22" t="str">
            <v>Ingredient</v>
          </cell>
          <cell r="K22" t="str">
            <v>1</v>
          </cell>
          <cell r="L22">
            <v>6</v>
          </cell>
          <cell r="M22">
            <v>0</v>
          </cell>
          <cell r="N22">
            <v>0.12491070490800001</v>
          </cell>
          <cell r="O22">
            <v>0</v>
          </cell>
          <cell r="P22" t="str">
            <v>HG</v>
          </cell>
          <cell r="Q22" t="str">
            <v>177028</v>
          </cell>
          <cell r="R22" t="str">
            <v>177028-07011A</v>
          </cell>
          <cell r="S22" t="str">
            <v>0002113007011</v>
          </cell>
        </row>
        <row r="23">
          <cell r="A23" t="str">
            <v>0002113007011</v>
          </cell>
          <cell r="B23" t="str">
            <v>LUC TWO-TEN MLK HG</v>
          </cell>
          <cell r="C23">
            <v>22</v>
          </cell>
          <cell r="D23" t="str">
            <v>501956</v>
          </cell>
          <cell r="E23" t="str">
            <v>CTN LUC MLK 2-10 HG</v>
          </cell>
          <cell r="F23">
            <v>0</v>
          </cell>
          <cell r="G23" t="str">
            <v>EA</v>
          </cell>
          <cell r="H23">
            <v>1</v>
          </cell>
          <cell r="I23">
            <v>7.6319999999999999E-2</v>
          </cell>
          <cell r="J23" t="str">
            <v>Packaging</v>
          </cell>
          <cell r="K23" t="str">
            <v>2</v>
          </cell>
          <cell r="L23">
            <v>1</v>
          </cell>
          <cell r="M23">
            <v>0</v>
          </cell>
          <cell r="N23">
            <v>0</v>
          </cell>
          <cell r="O23">
            <v>7.6319999999999999E-2</v>
          </cell>
          <cell r="P23" t="str">
            <v>HG</v>
          </cell>
          <cell r="Q23" t="str">
            <v>177028</v>
          </cell>
          <cell r="R23" t="str">
            <v>177028-07011A</v>
          </cell>
          <cell r="S23" t="str">
            <v>0002113007011</v>
          </cell>
        </row>
        <row r="24">
          <cell r="A24" t="str">
            <v>0002113007012</v>
          </cell>
          <cell r="B24" t="str">
            <v>LUC FF MLK HG</v>
          </cell>
          <cell r="C24">
            <v>23</v>
          </cell>
          <cell r="D24" t="str">
            <v>177029</v>
          </cell>
          <cell r="E24" t="str">
            <v>BULK FF MLK</v>
          </cell>
          <cell r="F24">
            <v>100</v>
          </cell>
          <cell r="G24" t="str">
            <v>LB</v>
          </cell>
          <cell r="H24">
            <v>4.3209999999999997</v>
          </cell>
          <cell r="I24">
            <v>0.11297891668270819</v>
          </cell>
          <cell r="J24" t="str">
            <v>Ingredient</v>
          </cell>
          <cell r="K24" t="str">
            <v>1</v>
          </cell>
          <cell r="L24">
            <v>7</v>
          </cell>
          <cell r="M24">
            <v>1</v>
          </cell>
          <cell r="N24">
            <v>0</v>
          </cell>
          <cell r="O24">
            <v>0</v>
          </cell>
          <cell r="P24" t="str">
            <v>HG</v>
          </cell>
          <cell r="Q24" t="str">
            <v>177029</v>
          </cell>
          <cell r="R24" t="str">
            <v>177029-07012A</v>
          </cell>
          <cell r="S24" t="str">
            <v>0002113007012</v>
          </cell>
        </row>
        <row r="25">
          <cell r="A25" t="str">
            <v>0002113007012</v>
          </cell>
          <cell r="B25" t="str">
            <v>LUC FF MLK HG</v>
          </cell>
          <cell r="C25">
            <v>24</v>
          </cell>
          <cell r="D25" t="str">
            <v>300029</v>
          </cell>
          <cell r="E25" t="str">
            <v>VITAMIN A-D</v>
          </cell>
          <cell r="F25">
            <v>0.50919000000000003</v>
          </cell>
          <cell r="G25" t="str">
            <v>CC</v>
          </cell>
          <cell r="H25">
            <v>2.2002099899999999E-2</v>
          </cell>
          <cell r="I25">
            <v>1.9193657123715992E-2</v>
          </cell>
          <cell r="J25" t="str">
            <v>Ingredient</v>
          </cell>
          <cell r="K25" t="str">
            <v>1</v>
          </cell>
          <cell r="L25">
            <v>1</v>
          </cell>
          <cell r="M25">
            <v>0</v>
          </cell>
          <cell r="N25">
            <v>4.2230076148234589E-4</v>
          </cell>
          <cell r="O25">
            <v>0</v>
          </cell>
          <cell r="P25" t="str">
            <v>HG</v>
          </cell>
          <cell r="Q25" t="str">
            <v>177029</v>
          </cell>
          <cell r="R25" t="str">
            <v>177029-07012A</v>
          </cell>
          <cell r="S25" t="str">
            <v>0002113007012</v>
          </cell>
        </row>
        <row r="26">
          <cell r="A26" t="str">
            <v>0002113007012</v>
          </cell>
          <cell r="B26" t="str">
            <v>LUC FF MLK HG</v>
          </cell>
          <cell r="C26">
            <v>25</v>
          </cell>
          <cell r="D26" t="str">
            <v>300037</v>
          </cell>
          <cell r="E26" t="str">
            <v>BF CLASS 1</v>
          </cell>
          <cell r="F26">
            <v>0.08</v>
          </cell>
          <cell r="G26" t="str">
            <v>LB</v>
          </cell>
          <cell r="H26">
            <v>3.4567999999999999E-3</v>
          </cell>
          <cell r="I26">
            <v>1.9816</v>
          </cell>
          <cell r="J26" t="str">
            <v>Ingredient</v>
          </cell>
          <cell r="K26" t="str">
            <v>1</v>
          </cell>
          <cell r="L26">
            <v>2</v>
          </cell>
          <cell r="M26">
            <v>0</v>
          </cell>
          <cell r="N26">
            <v>6.8499948799999998E-3</v>
          </cell>
          <cell r="O26">
            <v>0</v>
          </cell>
          <cell r="P26" t="str">
            <v>HG</v>
          </cell>
          <cell r="Q26" t="str">
            <v>177029</v>
          </cell>
          <cell r="R26" t="str">
            <v>177029-07012A</v>
          </cell>
          <cell r="S26" t="str">
            <v>0002113007012</v>
          </cell>
        </row>
        <row r="27">
          <cell r="A27" t="str">
            <v>0002113007012</v>
          </cell>
          <cell r="B27" t="str">
            <v>LUC FF MLK HG</v>
          </cell>
          <cell r="C27">
            <v>26</v>
          </cell>
          <cell r="D27" t="str">
            <v>300862</v>
          </cell>
          <cell r="E27" t="str">
            <v>SNF RAW CLASS 1</v>
          </cell>
          <cell r="F27">
            <v>8.8986000000000001</v>
          </cell>
          <cell r="G27" t="str">
            <v>LB</v>
          </cell>
          <cell r="H27">
            <v>0.38450850600000003</v>
          </cell>
          <cell r="I27">
            <v>0.79879999999999995</v>
          </cell>
          <cell r="J27" t="str">
            <v>Ingredient</v>
          </cell>
          <cell r="K27" t="str">
            <v>1</v>
          </cell>
          <cell r="L27">
            <v>3</v>
          </cell>
          <cell r="M27">
            <v>0</v>
          </cell>
          <cell r="N27">
            <v>0.30714539459279999</v>
          </cell>
          <cell r="O27">
            <v>0</v>
          </cell>
          <cell r="P27" t="str">
            <v>HG</v>
          </cell>
          <cell r="Q27" t="str">
            <v>177029</v>
          </cell>
          <cell r="R27" t="str">
            <v>177029-07012A</v>
          </cell>
          <cell r="S27" t="str">
            <v>0002113007012</v>
          </cell>
        </row>
        <row r="28">
          <cell r="A28" t="str">
            <v>0002113007012</v>
          </cell>
          <cell r="B28" t="str">
            <v>LUC FF MLK HG</v>
          </cell>
          <cell r="C28">
            <v>27</v>
          </cell>
          <cell r="D28" t="str">
            <v>300865</v>
          </cell>
          <cell r="E28" t="str">
            <v>COND SKIM FLUID CLASS 1</v>
          </cell>
          <cell r="F28">
            <v>0.43859999999999999</v>
          </cell>
          <cell r="G28" t="str">
            <v>LB</v>
          </cell>
          <cell r="H28">
            <v>1.8951906000000001E-2</v>
          </cell>
          <cell r="I28">
            <v>2.47E-2</v>
          </cell>
          <cell r="J28" t="str">
            <v>Ingredient</v>
          </cell>
          <cell r="K28" t="str">
            <v>1</v>
          </cell>
          <cell r="L28">
            <v>4</v>
          </cell>
          <cell r="M28">
            <v>0</v>
          </cell>
          <cell r="N28">
            <v>4.6811207819999999E-4</v>
          </cell>
          <cell r="O28">
            <v>0</v>
          </cell>
          <cell r="P28" t="str">
            <v>HG</v>
          </cell>
          <cell r="Q28" t="str">
            <v>177029</v>
          </cell>
          <cell r="R28" t="str">
            <v>177029-07012A</v>
          </cell>
          <cell r="S28" t="str">
            <v>0002113007012</v>
          </cell>
        </row>
        <row r="29">
          <cell r="A29" t="str">
            <v>0002113007012</v>
          </cell>
          <cell r="B29" t="str">
            <v>LUC FF MLK HG</v>
          </cell>
          <cell r="C29">
            <v>28</v>
          </cell>
          <cell r="D29" t="str">
            <v>300867</v>
          </cell>
          <cell r="E29" t="str">
            <v>COND SKIM LB SOLIDS CLASS 1</v>
          </cell>
          <cell r="F29">
            <v>0.2414</v>
          </cell>
          <cell r="G29" t="str">
            <v>LB</v>
          </cell>
          <cell r="H29">
            <v>1.0430894E-2</v>
          </cell>
          <cell r="I29">
            <v>0.84289999999999998</v>
          </cell>
          <cell r="J29" t="str">
            <v>Ingredient</v>
          </cell>
          <cell r="K29" t="str">
            <v>1</v>
          </cell>
          <cell r="L29">
            <v>5</v>
          </cell>
          <cell r="M29">
            <v>0</v>
          </cell>
          <cell r="N29">
            <v>8.7922005526000005E-3</v>
          </cell>
          <cell r="O29">
            <v>0</v>
          </cell>
          <cell r="P29" t="str">
            <v>HG</v>
          </cell>
          <cell r="Q29" t="str">
            <v>177029</v>
          </cell>
          <cell r="R29" t="str">
            <v>177029-07012A</v>
          </cell>
          <cell r="S29" t="str">
            <v>0002113007012</v>
          </cell>
        </row>
        <row r="30">
          <cell r="A30" t="str">
            <v>0002113007012</v>
          </cell>
          <cell r="B30" t="str">
            <v>LUC FF MLK HG</v>
          </cell>
          <cell r="C30">
            <v>29</v>
          </cell>
          <cell r="D30" t="str">
            <v>300869</v>
          </cell>
          <cell r="E30" t="str">
            <v>FLUID CLASS 1</v>
          </cell>
          <cell r="F30">
            <v>90.340299999999999</v>
          </cell>
          <cell r="G30" t="str">
            <v>LB</v>
          </cell>
          <cell r="H30">
            <v>3.9036043629999999</v>
          </cell>
          <cell r="I30">
            <v>3.4599999999999999E-2</v>
          </cell>
          <cell r="J30" t="str">
            <v>Ingredient</v>
          </cell>
          <cell r="K30" t="str">
            <v>1</v>
          </cell>
          <cell r="L30">
            <v>6</v>
          </cell>
          <cell r="M30">
            <v>0</v>
          </cell>
          <cell r="N30">
            <v>0.13506471095979999</v>
          </cell>
          <cell r="O30">
            <v>0</v>
          </cell>
          <cell r="P30" t="str">
            <v>HG</v>
          </cell>
          <cell r="Q30" t="str">
            <v>177029</v>
          </cell>
          <cell r="R30" t="str">
            <v>177029-07012A</v>
          </cell>
          <cell r="S30" t="str">
            <v>0002113007012</v>
          </cell>
        </row>
        <row r="31">
          <cell r="A31" t="str">
            <v>0002113007012</v>
          </cell>
          <cell r="B31" t="str">
            <v>LUC FF MLK HG</v>
          </cell>
          <cell r="C31">
            <v>30</v>
          </cell>
          <cell r="D31" t="str">
            <v>500024</v>
          </cell>
          <cell r="E31" t="str">
            <v>CTN LUC MLK FF HG</v>
          </cell>
          <cell r="F31">
            <v>0</v>
          </cell>
          <cell r="G31" t="str">
            <v>EA</v>
          </cell>
          <cell r="H31">
            <v>1</v>
          </cell>
          <cell r="I31">
            <v>7.6319999999999999E-2</v>
          </cell>
          <cell r="J31" t="str">
            <v>Packaging</v>
          </cell>
          <cell r="K31" t="str">
            <v>2</v>
          </cell>
          <cell r="L31">
            <v>1</v>
          </cell>
          <cell r="M31">
            <v>0</v>
          </cell>
          <cell r="N31">
            <v>0</v>
          </cell>
          <cell r="O31">
            <v>7.6319999999999999E-2</v>
          </cell>
          <cell r="P31" t="str">
            <v>HG</v>
          </cell>
          <cell r="Q31" t="str">
            <v>177029</v>
          </cell>
          <cell r="R31" t="str">
            <v>177029-07012A</v>
          </cell>
          <cell r="S31" t="str">
            <v>0002113007012</v>
          </cell>
        </row>
        <row r="32">
          <cell r="A32" t="str">
            <v>0002113007024</v>
          </cell>
          <cell r="B32" t="str">
            <v>LUC EGG NOG HG</v>
          </cell>
          <cell r="C32">
            <v>31</v>
          </cell>
          <cell r="D32" t="str">
            <v>175222</v>
          </cell>
          <cell r="E32" t="str">
            <v>BULK MIX EGG NOG BLEND</v>
          </cell>
          <cell r="F32">
            <v>100</v>
          </cell>
          <cell r="G32" t="str">
            <v>LB</v>
          </cell>
          <cell r="H32">
            <v>4.4610000000000003</v>
          </cell>
          <cell r="I32">
            <v>0.24587784024000001</v>
          </cell>
          <cell r="J32" t="str">
            <v>Ingredient</v>
          </cell>
          <cell r="K32" t="str">
            <v>1</v>
          </cell>
          <cell r="L32">
            <v>10</v>
          </cell>
          <cell r="M32">
            <v>1</v>
          </cell>
          <cell r="N32">
            <v>0</v>
          </cell>
          <cell r="O32">
            <v>0</v>
          </cell>
          <cell r="P32" t="str">
            <v>HG</v>
          </cell>
          <cell r="Q32" t="str">
            <v>175222</v>
          </cell>
          <cell r="R32" t="str">
            <v>175222-07024A</v>
          </cell>
          <cell r="S32" t="str">
            <v>0002113007024</v>
          </cell>
        </row>
        <row r="33">
          <cell r="A33" t="str">
            <v>0002113007024</v>
          </cell>
          <cell r="B33" t="str">
            <v>LUC EGG NOG HG</v>
          </cell>
          <cell r="C33">
            <v>32</v>
          </cell>
          <cell r="D33" t="str">
            <v>175211</v>
          </cell>
          <cell r="E33" t="str">
            <v>BULK MIX BASE EGG NOG</v>
          </cell>
          <cell r="F33">
            <v>5.4782600000000006</v>
          </cell>
          <cell r="G33" t="str">
            <v>LB</v>
          </cell>
          <cell r="H33">
            <v>0.24438517860000006</v>
          </cell>
          <cell r="I33">
            <v>0.76300000000000001</v>
          </cell>
          <cell r="J33" t="str">
            <v>Ingredient</v>
          </cell>
          <cell r="K33" t="str">
            <v>1</v>
          </cell>
          <cell r="L33">
            <v>1</v>
          </cell>
          <cell r="M33">
            <v>0</v>
          </cell>
          <cell r="N33">
            <v>0.18646589127180002</v>
          </cell>
          <cell r="O33">
            <v>0</v>
          </cell>
          <cell r="P33" t="str">
            <v>HG</v>
          </cell>
          <cell r="Q33" t="str">
            <v>175222</v>
          </cell>
          <cell r="R33" t="str">
            <v>175222-07024A</v>
          </cell>
          <cell r="S33" t="str">
            <v>0002113007024</v>
          </cell>
        </row>
        <row r="34">
          <cell r="A34" t="str">
            <v>0002113007024</v>
          </cell>
          <cell r="B34" t="str">
            <v>LUC EGG NOG HG</v>
          </cell>
          <cell r="C34">
            <v>33</v>
          </cell>
          <cell r="D34" t="str">
            <v>300010</v>
          </cell>
          <cell r="E34" t="str">
            <v>SPICE EGG NOG</v>
          </cell>
          <cell r="F34">
            <v>9.783E-2</v>
          </cell>
          <cell r="G34" t="str">
            <v>LB</v>
          </cell>
          <cell r="H34">
            <v>4.3641963000000004E-3</v>
          </cell>
          <cell r="I34">
            <v>3.94</v>
          </cell>
          <cell r="J34" t="str">
            <v>Ingredient</v>
          </cell>
          <cell r="K34" t="str">
            <v>1</v>
          </cell>
          <cell r="L34">
            <v>2</v>
          </cell>
          <cell r="M34">
            <v>0</v>
          </cell>
          <cell r="N34">
            <v>1.7194933422E-2</v>
          </cell>
          <cell r="O34">
            <v>0</v>
          </cell>
          <cell r="P34" t="str">
            <v>HG</v>
          </cell>
          <cell r="Q34" t="str">
            <v>175222</v>
          </cell>
          <cell r="R34" t="str">
            <v>175222-07024A</v>
          </cell>
          <cell r="S34" t="str">
            <v>0002113007024</v>
          </cell>
        </row>
        <row r="35">
          <cell r="A35" t="str">
            <v>0002113007024</v>
          </cell>
          <cell r="B35" t="str">
            <v>LUC EGG NOG HG</v>
          </cell>
          <cell r="C35">
            <v>34</v>
          </cell>
          <cell r="D35" t="str">
            <v>300024</v>
          </cell>
          <cell r="E35" t="str">
            <v>STABILIZER CARRAGEENAN</v>
          </cell>
          <cell r="F35">
            <v>9.8640000000000005E-2</v>
          </cell>
          <cell r="G35" t="str">
            <v>LB</v>
          </cell>
          <cell r="H35">
            <v>4.4003304000000002E-3</v>
          </cell>
          <cell r="I35">
            <v>4.43</v>
          </cell>
          <cell r="J35" t="str">
            <v>Ingredient</v>
          </cell>
          <cell r="K35" t="str">
            <v>1</v>
          </cell>
          <cell r="L35">
            <v>3</v>
          </cell>
          <cell r="M35">
            <v>0</v>
          </cell>
          <cell r="N35">
            <v>1.9493463672000003E-2</v>
          </cell>
          <cell r="O35">
            <v>0</v>
          </cell>
          <cell r="P35" t="str">
            <v>HG</v>
          </cell>
          <cell r="Q35" t="str">
            <v>175222</v>
          </cell>
          <cell r="R35" t="str">
            <v>175222-07024A</v>
          </cell>
          <cell r="S35" t="str">
            <v>0002113007024</v>
          </cell>
        </row>
        <row r="36">
          <cell r="A36" t="str">
            <v>0002113007024</v>
          </cell>
          <cell r="B36" t="str">
            <v>LUC EGG NOG HG</v>
          </cell>
          <cell r="C36">
            <v>35</v>
          </cell>
          <cell r="D36" t="str">
            <v>300034</v>
          </cell>
          <cell r="E36" t="str">
            <v>HFCS 42 71% SOLIDS</v>
          </cell>
          <cell r="F36">
            <v>12.28567</v>
          </cell>
          <cell r="G36" t="str">
            <v>LB</v>
          </cell>
          <cell r="H36">
            <v>0.54806373870000002</v>
          </cell>
          <cell r="I36">
            <v>9.2399999999999996E-2</v>
          </cell>
          <cell r="J36" t="str">
            <v>Ingredient</v>
          </cell>
          <cell r="K36" t="str">
            <v>1</v>
          </cell>
          <cell r="L36">
            <v>4</v>
          </cell>
          <cell r="M36">
            <v>0</v>
          </cell>
          <cell r="N36">
            <v>5.0641089455880001E-2</v>
          </cell>
          <cell r="O36">
            <v>0</v>
          </cell>
          <cell r="P36" t="str">
            <v>HG</v>
          </cell>
          <cell r="Q36" t="str">
            <v>175222</v>
          </cell>
          <cell r="R36" t="str">
            <v>175222-07024A</v>
          </cell>
          <cell r="S36" t="str">
            <v>0002113007024</v>
          </cell>
        </row>
        <row r="37">
          <cell r="A37" t="str">
            <v>0002113007024</v>
          </cell>
          <cell r="B37" t="str">
            <v>LUC EGG NOG HG</v>
          </cell>
          <cell r="C37">
            <v>36</v>
          </cell>
          <cell r="D37" t="str">
            <v>300038</v>
          </cell>
          <cell r="E37" t="str">
            <v>BF CLASS 2</v>
          </cell>
          <cell r="F37">
            <v>5.9992799999999997</v>
          </cell>
          <cell r="G37" t="str">
            <v>LB</v>
          </cell>
          <cell r="H37">
            <v>0.2676278808</v>
          </cell>
          <cell r="I37">
            <v>1.8340000000000001</v>
          </cell>
          <cell r="J37" t="str">
            <v>Ingredient</v>
          </cell>
          <cell r="K37" t="str">
            <v>1</v>
          </cell>
          <cell r="L37">
            <v>5</v>
          </cell>
          <cell r="M37">
            <v>0</v>
          </cell>
          <cell r="N37">
            <v>0.49082953338719998</v>
          </cell>
          <cell r="O37">
            <v>0</v>
          </cell>
          <cell r="P37" t="str">
            <v>HG</v>
          </cell>
          <cell r="Q37" t="str">
            <v>175222</v>
          </cell>
          <cell r="R37" t="str">
            <v>175222-07024A</v>
          </cell>
          <cell r="S37" t="str">
            <v>0002113007024</v>
          </cell>
        </row>
        <row r="38">
          <cell r="A38" t="str">
            <v>0002113007024</v>
          </cell>
          <cell r="B38" t="str">
            <v>LUC EGG NOG HG</v>
          </cell>
          <cell r="C38">
            <v>37</v>
          </cell>
          <cell r="D38" t="str">
            <v>300863</v>
          </cell>
          <cell r="E38" t="str">
            <v>SNF RAW CLASS 2</v>
          </cell>
          <cell r="F38">
            <v>6.0992600000000001</v>
          </cell>
          <cell r="G38" t="str">
            <v>LB</v>
          </cell>
          <cell r="H38">
            <v>0.2720879886</v>
          </cell>
          <cell r="I38">
            <v>0.79359999999999997</v>
          </cell>
          <cell r="J38" t="str">
            <v>Ingredient</v>
          </cell>
          <cell r="K38" t="str">
            <v>1</v>
          </cell>
          <cell r="L38">
            <v>6</v>
          </cell>
          <cell r="M38">
            <v>0</v>
          </cell>
          <cell r="N38">
            <v>0.21592902775296</v>
          </cell>
          <cell r="O38">
            <v>0</v>
          </cell>
          <cell r="P38" t="str">
            <v>HG</v>
          </cell>
          <cell r="Q38" t="str">
            <v>175222</v>
          </cell>
          <cell r="R38" t="str">
            <v>175222-07024A</v>
          </cell>
          <cell r="S38" t="str">
            <v>0002113007024</v>
          </cell>
        </row>
        <row r="39">
          <cell r="A39" t="str">
            <v>0002113007024</v>
          </cell>
          <cell r="B39" t="str">
            <v>LUC EGG NOG HG</v>
          </cell>
          <cell r="C39">
            <v>38</v>
          </cell>
          <cell r="D39" t="str">
            <v>300866</v>
          </cell>
          <cell r="E39" t="str">
            <v>COND SKIM FLUID CLASS 2</v>
          </cell>
          <cell r="F39">
            <v>4.8997000000000002</v>
          </cell>
          <cell r="G39" t="str">
            <v>LB</v>
          </cell>
          <cell r="H39">
            <v>0.218575617</v>
          </cell>
          <cell r="I39">
            <v>0</v>
          </cell>
          <cell r="J39" t="str">
            <v>Ingredient</v>
          </cell>
          <cell r="K39" t="str">
            <v>1</v>
          </cell>
          <cell r="L39">
            <v>7</v>
          </cell>
          <cell r="M39">
            <v>0</v>
          </cell>
          <cell r="N39">
            <v>0</v>
          </cell>
          <cell r="O39">
            <v>0</v>
          </cell>
          <cell r="P39" t="str">
            <v>HG</v>
          </cell>
          <cell r="Q39" t="str">
            <v>175222</v>
          </cell>
          <cell r="R39" t="str">
            <v>175222-07024A</v>
          </cell>
          <cell r="S39" t="str">
            <v>0002113007024</v>
          </cell>
        </row>
        <row r="40">
          <cell r="A40" t="str">
            <v>0002113007024</v>
          </cell>
          <cell r="B40" t="str">
            <v>LUC EGG NOG HG</v>
          </cell>
          <cell r="C40">
            <v>39</v>
          </cell>
          <cell r="D40" t="str">
            <v>300868</v>
          </cell>
          <cell r="E40" t="str">
            <v>COND SKIM LB SOLIDS CLASS 2</v>
          </cell>
          <cell r="F40">
            <v>2.1501999999999999</v>
          </cell>
          <cell r="G40" t="str">
            <v>LB</v>
          </cell>
          <cell r="H40">
            <v>9.5920422000000005E-2</v>
          </cell>
          <cell r="I40">
            <v>0.92849999999999999</v>
          </cell>
          <cell r="J40" t="str">
            <v>Ingredient</v>
          </cell>
          <cell r="K40" t="str">
            <v>1</v>
          </cell>
          <cell r="L40">
            <v>8</v>
          </cell>
          <cell r="M40">
            <v>0</v>
          </cell>
          <cell r="N40">
            <v>8.9062111826999996E-2</v>
          </cell>
          <cell r="O40">
            <v>0</v>
          </cell>
          <cell r="P40" t="str">
            <v>HG</v>
          </cell>
          <cell r="Q40" t="str">
            <v>175222</v>
          </cell>
          <cell r="R40" t="str">
            <v>175222-07024A</v>
          </cell>
          <cell r="S40" t="str">
            <v>0002113007024</v>
          </cell>
        </row>
        <row r="41">
          <cell r="A41" t="str">
            <v>0002113007024</v>
          </cell>
          <cell r="B41" t="str">
            <v>LUC EGG NOG HG</v>
          </cell>
          <cell r="C41">
            <v>40</v>
          </cell>
          <cell r="D41" t="str">
            <v>300870</v>
          </cell>
          <cell r="E41" t="str">
            <v>FLUID CLASS 2</v>
          </cell>
          <cell r="F41">
            <v>62.891350000000003</v>
          </cell>
          <cell r="G41" t="str">
            <v>LB</v>
          </cell>
          <cell r="H41">
            <v>2.8055831234999999</v>
          </cell>
          <cell r="I41">
            <v>0</v>
          </cell>
          <cell r="J41" t="str">
            <v>Ingredient</v>
          </cell>
          <cell r="K41" t="str">
            <v>1</v>
          </cell>
          <cell r="L41">
            <v>9</v>
          </cell>
          <cell r="M41">
            <v>0</v>
          </cell>
          <cell r="N41">
            <v>0</v>
          </cell>
          <cell r="O41">
            <v>0</v>
          </cell>
          <cell r="P41" t="str">
            <v>HG</v>
          </cell>
          <cell r="Q41" t="str">
            <v>175222</v>
          </cell>
          <cell r="R41" t="str">
            <v>175222-07024A</v>
          </cell>
          <cell r="S41" t="str">
            <v>0002113007024</v>
          </cell>
        </row>
        <row r="42">
          <cell r="A42" t="str">
            <v>0002113007024</v>
          </cell>
          <cell r="B42" t="str">
            <v>LUC EGG NOG HG</v>
          </cell>
          <cell r="C42">
            <v>41</v>
          </cell>
          <cell r="D42" t="str">
            <v>500029</v>
          </cell>
          <cell r="E42" t="str">
            <v>CTN LUC EGG NOG HG</v>
          </cell>
          <cell r="F42">
            <v>0</v>
          </cell>
          <cell r="G42" t="str">
            <v>EA</v>
          </cell>
          <cell r="H42">
            <v>1</v>
          </cell>
          <cell r="I42">
            <v>7.6319999999999999E-2</v>
          </cell>
          <cell r="J42" t="str">
            <v>Packaging</v>
          </cell>
          <cell r="K42" t="str">
            <v>2</v>
          </cell>
          <cell r="L42">
            <v>1</v>
          </cell>
          <cell r="M42">
            <v>0</v>
          </cell>
          <cell r="N42">
            <v>0</v>
          </cell>
          <cell r="O42">
            <v>7.6319999999999999E-2</v>
          </cell>
          <cell r="P42" t="str">
            <v>HG</v>
          </cell>
          <cell r="Q42" t="str">
            <v>175222</v>
          </cell>
          <cell r="R42" t="str">
            <v>175222-07024A</v>
          </cell>
          <cell r="S42" t="str">
            <v>0002113007024</v>
          </cell>
        </row>
        <row r="43">
          <cell r="A43" t="str">
            <v>0002113007027</v>
          </cell>
          <cell r="B43" t="str">
            <v>LUC CHOC MLK LF 1% GAL</v>
          </cell>
          <cell r="C43">
            <v>42</v>
          </cell>
          <cell r="D43" t="str">
            <v>175214</v>
          </cell>
          <cell r="E43" t="str">
            <v>BULK MIX CHOC MLK BLEND</v>
          </cell>
          <cell r="F43">
            <v>100</v>
          </cell>
          <cell r="G43" t="str">
            <v>LB</v>
          </cell>
          <cell r="H43">
            <v>8.8659999999999997</v>
          </cell>
          <cell r="I43">
            <v>0.15857641746779419</v>
          </cell>
          <cell r="J43" t="str">
            <v>Ingredient</v>
          </cell>
          <cell r="K43" t="str">
            <v>1</v>
          </cell>
          <cell r="L43">
            <v>9</v>
          </cell>
          <cell r="M43">
            <v>1</v>
          </cell>
          <cell r="N43">
            <v>0</v>
          </cell>
          <cell r="O43">
            <v>0</v>
          </cell>
          <cell r="P43" t="str">
            <v>GAL</v>
          </cell>
          <cell r="Q43" t="str">
            <v>175214</v>
          </cell>
          <cell r="R43" t="str">
            <v>175214-07027A</v>
          </cell>
          <cell r="S43" t="str">
            <v>0002113007027</v>
          </cell>
        </row>
        <row r="44">
          <cell r="A44" t="str">
            <v>0002113007027</v>
          </cell>
          <cell r="B44" t="str">
            <v>LUC CHOC MLK LF 1% GAL</v>
          </cell>
          <cell r="C44">
            <v>43</v>
          </cell>
          <cell r="D44" t="str">
            <v>175980</v>
          </cell>
          <cell r="E44" t="str">
            <v>BULK JUG SFYMFG SFYUSE 1 GAL</v>
          </cell>
          <cell r="F44">
            <v>0</v>
          </cell>
          <cell r="G44" t="str">
            <v>EA</v>
          </cell>
          <cell r="H44">
            <v>1</v>
          </cell>
          <cell r="I44">
            <v>0.1337569593031</v>
          </cell>
          <cell r="J44" t="str">
            <v>Packaging</v>
          </cell>
          <cell r="K44" t="str">
            <v>2</v>
          </cell>
          <cell r="L44">
            <v>1</v>
          </cell>
          <cell r="M44">
            <v>0</v>
          </cell>
          <cell r="N44">
            <v>0</v>
          </cell>
          <cell r="O44">
            <v>0.1337569593031</v>
          </cell>
          <cell r="P44" t="str">
            <v>GAL</v>
          </cell>
          <cell r="Q44" t="str">
            <v>175214</v>
          </cell>
          <cell r="R44" t="str">
            <v>175214-07027A</v>
          </cell>
          <cell r="S44" t="str">
            <v>0002113007027</v>
          </cell>
        </row>
        <row r="45">
          <cell r="A45" t="str">
            <v>0002113007027</v>
          </cell>
          <cell r="B45" t="str">
            <v>LUC CHOC MLK LF 1% GAL</v>
          </cell>
          <cell r="C45">
            <v>44</v>
          </cell>
          <cell r="D45" t="str">
            <v>300029</v>
          </cell>
          <cell r="E45" t="str">
            <v>VITAMIN A-D</v>
          </cell>
          <cell r="F45">
            <v>0.32874999999999999</v>
          </cell>
          <cell r="G45" t="str">
            <v>CC</v>
          </cell>
          <cell r="H45">
            <v>2.9146974999999999E-2</v>
          </cell>
          <cell r="I45">
            <v>1.9193657123715992E-2</v>
          </cell>
          <cell r="J45" t="str">
            <v>Ingredient</v>
          </cell>
          <cell r="K45" t="str">
            <v>1</v>
          </cell>
          <cell r="L45">
            <v>2</v>
          </cell>
          <cell r="M45">
            <v>0</v>
          </cell>
          <cell r="N45">
            <v>5.5943704434352189E-4</v>
          </cell>
          <cell r="O45">
            <v>0</v>
          </cell>
          <cell r="P45" t="str">
            <v>GAL</v>
          </cell>
          <cell r="Q45" t="str">
            <v>175214</v>
          </cell>
          <cell r="R45" t="str">
            <v>175214-07027A</v>
          </cell>
          <cell r="S45" t="str">
            <v>0002113007027</v>
          </cell>
        </row>
        <row r="46">
          <cell r="A46" t="str">
            <v>0002113007027</v>
          </cell>
          <cell r="B46" t="str">
            <v>LUC CHOC MLK LF 1% GAL</v>
          </cell>
          <cell r="C46">
            <v>45</v>
          </cell>
          <cell r="D46" t="str">
            <v>300034</v>
          </cell>
          <cell r="E46" t="str">
            <v>HFCS 42 71% SOLIDS</v>
          </cell>
          <cell r="F46">
            <v>9.14</v>
          </cell>
          <cell r="G46" t="str">
            <v>LB</v>
          </cell>
          <cell r="H46">
            <v>0.81035240000000008</v>
          </cell>
          <cell r="I46">
            <v>9.2399999999999996E-2</v>
          </cell>
          <cell r="J46" t="str">
            <v>Ingredient</v>
          </cell>
          <cell r="K46" t="str">
            <v>1</v>
          </cell>
          <cell r="L46">
            <v>3</v>
          </cell>
          <cell r="M46">
            <v>0</v>
          </cell>
          <cell r="N46">
            <v>7.4876561760000002E-2</v>
          </cell>
          <cell r="O46">
            <v>0</v>
          </cell>
          <cell r="P46" t="str">
            <v>GAL</v>
          </cell>
          <cell r="Q46" t="str">
            <v>175214</v>
          </cell>
          <cell r="R46" t="str">
            <v>175214-07027A</v>
          </cell>
          <cell r="S46" t="str">
            <v>0002113007027</v>
          </cell>
        </row>
        <row r="47">
          <cell r="A47" t="str">
            <v>0002113007027</v>
          </cell>
          <cell r="B47" t="str">
            <v>LUC CHOC MLK LF 1% GAL</v>
          </cell>
          <cell r="C47">
            <v>46</v>
          </cell>
          <cell r="D47" t="str">
            <v>300037</v>
          </cell>
          <cell r="E47" t="str">
            <v>BF CLASS 1</v>
          </cell>
          <cell r="F47">
            <v>1</v>
          </cell>
          <cell r="G47" t="str">
            <v>LB</v>
          </cell>
          <cell r="H47">
            <v>8.8660000000000003E-2</v>
          </cell>
          <cell r="I47">
            <v>1.9816</v>
          </cell>
          <cell r="J47" t="str">
            <v>Ingredient</v>
          </cell>
          <cell r="K47" t="str">
            <v>1</v>
          </cell>
          <cell r="L47">
            <v>4</v>
          </cell>
          <cell r="M47">
            <v>0</v>
          </cell>
          <cell r="N47">
            <v>0.175688656</v>
          </cell>
          <cell r="O47">
            <v>0</v>
          </cell>
          <cell r="P47" t="str">
            <v>GAL</v>
          </cell>
          <cell r="Q47" t="str">
            <v>175214</v>
          </cell>
          <cell r="R47" t="str">
            <v>175214-07027A</v>
          </cell>
          <cell r="S47" t="str">
            <v>0002113007027</v>
          </cell>
        </row>
        <row r="48">
          <cell r="A48" t="str">
            <v>0002113007027</v>
          </cell>
          <cell r="B48" t="str">
            <v>LUC CHOC MLK LF 1% GAL</v>
          </cell>
          <cell r="C48">
            <v>47</v>
          </cell>
          <cell r="D48" t="str">
            <v>300457</v>
          </cell>
          <cell r="E48" t="str">
            <v>CHOC PWD F/ 1%</v>
          </cell>
          <cell r="F48">
            <v>0.90649999999999997</v>
          </cell>
          <cell r="G48" t="str">
            <v>LB</v>
          </cell>
          <cell r="H48">
            <v>8.0370289999999997E-2</v>
          </cell>
          <cell r="I48">
            <v>0.92700000000000005</v>
          </cell>
          <cell r="J48" t="str">
            <v>Ingredient</v>
          </cell>
          <cell r="K48" t="str">
            <v>1</v>
          </cell>
          <cell r="L48">
            <v>8</v>
          </cell>
          <cell r="M48">
            <v>0</v>
          </cell>
          <cell r="N48">
            <v>7.4503258830000002E-2</v>
          </cell>
          <cell r="O48">
            <v>0</v>
          </cell>
          <cell r="P48" t="str">
            <v>GAL</v>
          </cell>
          <cell r="Q48" t="str">
            <v>175214</v>
          </cell>
          <cell r="R48" t="str">
            <v>175214-07027A</v>
          </cell>
          <cell r="S48" t="str">
            <v>0002113007027</v>
          </cell>
        </row>
        <row r="49">
          <cell r="A49" t="str">
            <v>0002113007027</v>
          </cell>
          <cell r="B49" t="str">
            <v>LUC CHOC MLK LF 1% GAL</v>
          </cell>
          <cell r="C49">
            <v>48</v>
          </cell>
          <cell r="D49" t="str">
            <v>300862</v>
          </cell>
          <cell r="E49" t="str">
            <v>SNF RAW CLASS 1</v>
          </cell>
          <cell r="F49">
            <v>7.0057900000000002</v>
          </cell>
          <cell r="G49" t="str">
            <v>LB</v>
          </cell>
          <cell r="H49">
            <v>0.62113334139999998</v>
          </cell>
          <cell r="I49">
            <v>0.79879999999999995</v>
          </cell>
          <cell r="J49" t="str">
            <v>Ingredient</v>
          </cell>
          <cell r="K49" t="str">
            <v>1</v>
          </cell>
          <cell r="L49">
            <v>5</v>
          </cell>
          <cell r="M49">
            <v>0</v>
          </cell>
          <cell r="N49">
            <v>0.49616131311032002</v>
          </cell>
          <cell r="O49">
            <v>0</v>
          </cell>
          <cell r="P49" t="str">
            <v>GAL</v>
          </cell>
          <cell r="Q49" t="str">
            <v>175214</v>
          </cell>
          <cell r="R49" t="str">
            <v>175214-07027A</v>
          </cell>
          <cell r="S49" t="str">
            <v>0002113007027</v>
          </cell>
        </row>
        <row r="50">
          <cell r="A50" t="str">
            <v>0002113007027</v>
          </cell>
          <cell r="B50" t="str">
            <v>LUC CHOC MLK LF 1% GAL</v>
          </cell>
          <cell r="C50">
            <v>49</v>
          </cell>
          <cell r="D50" t="str">
            <v>300865</v>
          </cell>
          <cell r="E50" t="str">
            <v>COND SKIM FLUID CLASS 1</v>
          </cell>
          <cell r="F50">
            <v>8.0960000000000001</v>
          </cell>
          <cell r="G50" t="str">
            <v>LB</v>
          </cell>
          <cell r="H50">
            <v>0.71779135999999999</v>
          </cell>
          <cell r="I50">
            <v>2.47E-2</v>
          </cell>
          <cell r="J50" t="str">
            <v>Ingredient</v>
          </cell>
          <cell r="K50" t="str">
            <v>1</v>
          </cell>
          <cell r="L50">
            <v>6</v>
          </cell>
          <cell r="M50">
            <v>0</v>
          </cell>
          <cell r="N50">
            <v>1.7729446592000001E-2</v>
          </cell>
          <cell r="O50">
            <v>0</v>
          </cell>
          <cell r="P50" t="str">
            <v>GAL</v>
          </cell>
          <cell r="Q50" t="str">
            <v>175214</v>
          </cell>
          <cell r="R50" t="str">
            <v>175214-07027A</v>
          </cell>
          <cell r="S50" t="str">
            <v>0002113007027</v>
          </cell>
        </row>
        <row r="51">
          <cell r="A51" t="str">
            <v>0002113007027</v>
          </cell>
          <cell r="B51" t="str">
            <v>LUC CHOC MLK LF 1% GAL</v>
          </cell>
          <cell r="C51">
            <v>50</v>
          </cell>
          <cell r="D51" t="str">
            <v>300867</v>
          </cell>
          <cell r="E51" t="str">
            <v>COND SKIM LB SOLIDS CLASS 1</v>
          </cell>
          <cell r="F51">
            <v>3.9870000000000001</v>
          </cell>
          <cell r="G51" t="str">
            <v>LB</v>
          </cell>
          <cell r="H51">
            <v>0.35348742</v>
          </cell>
          <cell r="I51">
            <v>0.84289999999999998</v>
          </cell>
          <cell r="J51" t="str">
            <v>Ingredient</v>
          </cell>
          <cell r="K51" t="str">
            <v>1</v>
          </cell>
          <cell r="L51">
            <v>1</v>
          </cell>
          <cell r="M51">
            <v>0</v>
          </cell>
          <cell r="N51">
            <v>0.297954546318</v>
          </cell>
          <cell r="O51">
            <v>0</v>
          </cell>
          <cell r="P51" t="str">
            <v>GAL</v>
          </cell>
          <cell r="Q51" t="str">
            <v>175214</v>
          </cell>
          <cell r="R51" t="str">
            <v>175214-07027A</v>
          </cell>
          <cell r="S51" t="str">
            <v>0002113007027</v>
          </cell>
        </row>
        <row r="52">
          <cell r="A52" t="str">
            <v>0002113007027</v>
          </cell>
          <cell r="B52" t="str">
            <v>LUC CHOC MLK LF 1% GAL</v>
          </cell>
          <cell r="C52">
            <v>51</v>
          </cell>
          <cell r="D52" t="str">
            <v>300869</v>
          </cell>
          <cell r="E52" t="str">
            <v>FLUID CLASS 1</v>
          </cell>
          <cell r="F52">
            <v>69.864000000000004</v>
          </cell>
          <cell r="G52" t="str">
            <v>LB</v>
          </cell>
          <cell r="H52">
            <v>6.1941422399999997</v>
          </cell>
          <cell r="I52">
            <v>3.4599999999999999E-2</v>
          </cell>
          <cell r="J52" t="str">
            <v>Ingredient</v>
          </cell>
          <cell r="K52" t="str">
            <v>1</v>
          </cell>
          <cell r="L52">
            <v>7</v>
          </cell>
          <cell r="M52">
            <v>0</v>
          </cell>
          <cell r="N52">
            <v>0.21431732150400001</v>
          </cell>
          <cell r="O52">
            <v>0</v>
          </cell>
          <cell r="P52" t="str">
            <v>GAL</v>
          </cell>
          <cell r="Q52" t="str">
            <v>175214</v>
          </cell>
          <cell r="R52" t="str">
            <v>175214-07027A</v>
          </cell>
          <cell r="S52" t="str">
            <v>0002113007027</v>
          </cell>
        </row>
        <row r="53">
          <cell r="A53" t="str">
            <v>0002113007027</v>
          </cell>
          <cell r="B53" t="str">
            <v>LUC CHOC MLK LF 1% GAL</v>
          </cell>
          <cell r="C53">
            <v>52</v>
          </cell>
          <cell r="D53" t="str">
            <v>500006</v>
          </cell>
          <cell r="E53" t="str">
            <v>CAP BRWN SNP-ON/SCR-OFF</v>
          </cell>
          <cell r="F53">
            <v>0</v>
          </cell>
          <cell r="G53" t="str">
            <v>EA</v>
          </cell>
          <cell r="H53">
            <v>1</v>
          </cell>
          <cell r="I53">
            <v>0.01</v>
          </cell>
          <cell r="J53" t="str">
            <v>Packaging</v>
          </cell>
          <cell r="K53" t="str">
            <v>2</v>
          </cell>
          <cell r="L53">
            <v>1</v>
          </cell>
          <cell r="M53">
            <v>0</v>
          </cell>
          <cell r="N53">
            <v>0</v>
          </cell>
          <cell r="O53">
            <v>0.01</v>
          </cell>
          <cell r="P53" t="str">
            <v>GAL</v>
          </cell>
          <cell r="Q53" t="str">
            <v>175214</v>
          </cell>
          <cell r="R53" t="str">
            <v>175214-07027A</v>
          </cell>
          <cell r="S53" t="str">
            <v>0002113007027</v>
          </cell>
        </row>
        <row r="54">
          <cell r="A54" t="str">
            <v>0002113007027</v>
          </cell>
          <cell r="B54" t="str">
            <v>LUC CHOC MLK LF 1% GAL</v>
          </cell>
          <cell r="C54">
            <v>53</v>
          </cell>
          <cell r="D54" t="str">
            <v>500007</v>
          </cell>
          <cell r="E54" t="str">
            <v>LBL LUC MLK CHOC 1% 1GL</v>
          </cell>
          <cell r="F54">
            <v>0</v>
          </cell>
          <cell r="G54" t="str">
            <v>EA</v>
          </cell>
          <cell r="H54">
            <v>1</v>
          </cell>
          <cell r="I54">
            <v>4.9400000000000008E-3</v>
          </cell>
          <cell r="J54" t="str">
            <v>Packaging</v>
          </cell>
          <cell r="K54" t="str">
            <v>2</v>
          </cell>
          <cell r="L54">
            <v>1</v>
          </cell>
          <cell r="M54">
            <v>0</v>
          </cell>
          <cell r="N54">
            <v>0</v>
          </cell>
          <cell r="O54">
            <v>4.9400000000000008E-3</v>
          </cell>
          <cell r="P54" t="str">
            <v>GAL</v>
          </cell>
          <cell r="Q54" t="str">
            <v>175214</v>
          </cell>
          <cell r="R54" t="str">
            <v>175214-07027A</v>
          </cell>
          <cell r="S54" t="str">
            <v>0002113007027</v>
          </cell>
        </row>
        <row r="55">
          <cell r="A55" t="str">
            <v>0002113007028</v>
          </cell>
          <cell r="B55" t="str">
            <v>LUC TWO-TEN MLK GAL</v>
          </cell>
          <cell r="C55">
            <v>54</v>
          </cell>
          <cell r="D55" t="str">
            <v>177028</v>
          </cell>
          <cell r="E55" t="str">
            <v>BULK MLK 2-10 RF</v>
          </cell>
          <cell r="F55">
            <v>100</v>
          </cell>
          <cell r="G55" t="str">
            <v>LB</v>
          </cell>
          <cell r="H55">
            <v>8.67</v>
          </cell>
          <cell r="I55">
            <v>0.157685302156506</v>
          </cell>
          <cell r="J55" t="str">
            <v>Ingredient</v>
          </cell>
          <cell r="K55" t="str">
            <v>1</v>
          </cell>
          <cell r="L55">
            <v>7</v>
          </cell>
          <cell r="M55">
            <v>1</v>
          </cell>
          <cell r="N55">
            <v>0</v>
          </cell>
          <cell r="O55">
            <v>0</v>
          </cell>
          <cell r="P55" t="str">
            <v>GAL</v>
          </cell>
          <cell r="Q55" t="str">
            <v>177028</v>
          </cell>
          <cell r="R55" t="str">
            <v>177028-07028A</v>
          </cell>
          <cell r="S55" t="str">
            <v>0002113007028</v>
          </cell>
        </row>
        <row r="56">
          <cell r="A56" t="str">
            <v>0002113007028</v>
          </cell>
          <cell r="B56" t="str">
            <v>LUC TWO-TEN MLK GAL</v>
          </cell>
          <cell r="C56">
            <v>55</v>
          </cell>
          <cell r="D56" t="str">
            <v>175980</v>
          </cell>
          <cell r="E56" t="str">
            <v>BULK JUG SFYMFG SFYUSE 1 GAL</v>
          </cell>
          <cell r="F56">
            <v>0</v>
          </cell>
          <cell r="G56" t="str">
            <v>EA</v>
          </cell>
          <cell r="H56">
            <v>1</v>
          </cell>
          <cell r="I56">
            <v>0.1337569593031</v>
          </cell>
          <cell r="J56" t="str">
            <v>Packaging</v>
          </cell>
          <cell r="K56" t="str">
            <v>2</v>
          </cell>
          <cell r="L56">
            <v>1</v>
          </cell>
          <cell r="M56">
            <v>0</v>
          </cell>
          <cell r="N56">
            <v>0</v>
          </cell>
          <cell r="O56">
            <v>0.1337569593031</v>
          </cell>
          <cell r="P56" t="str">
            <v>GAL</v>
          </cell>
          <cell r="Q56" t="str">
            <v>177028</v>
          </cell>
          <cell r="R56" t="str">
            <v>177028-07028A</v>
          </cell>
          <cell r="S56" t="str">
            <v>0002113007028</v>
          </cell>
        </row>
        <row r="57">
          <cell r="A57" t="str">
            <v>0002113007028</v>
          </cell>
          <cell r="B57" t="str">
            <v>LUC TWO-TEN MLK GAL</v>
          </cell>
          <cell r="C57">
            <v>56</v>
          </cell>
          <cell r="D57" t="str">
            <v>300029</v>
          </cell>
          <cell r="E57" t="str">
            <v>VITAMIN A-D</v>
          </cell>
          <cell r="F57">
            <v>0.46135999999999999</v>
          </cell>
          <cell r="G57" t="str">
            <v>CC</v>
          </cell>
          <cell r="H57">
            <v>3.9999911999999999E-2</v>
          </cell>
          <cell r="I57">
            <v>1.9193657123715992E-2</v>
          </cell>
          <cell r="J57" t="str">
            <v>Ingredient</v>
          </cell>
          <cell r="K57" t="str">
            <v>1</v>
          </cell>
          <cell r="L57">
            <v>1</v>
          </cell>
          <cell r="M57">
            <v>0</v>
          </cell>
          <cell r="N57">
            <v>7.6774459590681272E-4</v>
          </cell>
          <cell r="O57">
            <v>0</v>
          </cell>
          <cell r="P57" t="str">
            <v>GAL</v>
          </cell>
          <cell r="Q57" t="str">
            <v>177028</v>
          </cell>
          <cell r="R57" t="str">
            <v>177028-07028A</v>
          </cell>
          <cell r="S57" t="str">
            <v>0002113007028</v>
          </cell>
        </row>
        <row r="58">
          <cell r="A58" t="str">
            <v>0002113007028</v>
          </cell>
          <cell r="B58" t="str">
            <v>LUC TWO-TEN MLK GAL</v>
          </cell>
          <cell r="C58">
            <v>57</v>
          </cell>
          <cell r="D58" t="str">
            <v>300037</v>
          </cell>
          <cell r="E58" t="str">
            <v>BF CLASS 1</v>
          </cell>
          <cell r="F58">
            <v>2</v>
          </cell>
          <cell r="G58" t="str">
            <v>LB</v>
          </cell>
          <cell r="H58">
            <v>0.1734</v>
          </cell>
          <cell r="I58">
            <v>1.9816</v>
          </cell>
          <cell r="J58" t="str">
            <v>Ingredient</v>
          </cell>
          <cell r="K58" t="str">
            <v>1</v>
          </cell>
          <cell r="L58">
            <v>2</v>
          </cell>
          <cell r="M58">
            <v>0</v>
          </cell>
          <cell r="N58">
            <v>0.34360943999999999</v>
          </cell>
          <cell r="O58">
            <v>0</v>
          </cell>
          <cell r="P58" t="str">
            <v>GAL</v>
          </cell>
          <cell r="Q58" t="str">
            <v>177028</v>
          </cell>
          <cell r="R58" t="str">
            <v>177028-07028A</v>
          </cell>
          <cell r="S58" t="str">
            <v>0002113007028</v>
          </cell>
        </row>
        <row r="59">
          <cell r="A59" t="str">
            <v>0002113007028</v>
          </cell>
          <cell r="B59" t="str">
            <v>LUC TWO-TEN MLK GAL</v>
          </cell>
          <cell r="C59">
            <v>58</v>
          </cell>
          <cell r="D59" t="str">
            <v>300862</v>
          </cell>
          <cell r="E59" t="str">
            <v>SNF RAW CLASS 1</v>
          </cell>
          <cell r="F59">
            <v>8</v>
          </cell>
          <cell r="G59" t="str">
            <v>LB</v>
          </cell>
          <cell r="H59">
            <v>0.69359999999999999</v>
          </cell>
          <cell r="I59">
            <v>0.79879999999999995</v>
          </cell>
          <cell r="J59" t="str">
            <v>Ingredient</v>
          </cell>
          <cell r="K59" t="str">
            <v>1</v>
          </cell>
          <cell r="L59">
            <v>3</v>
          </cell>
          <cell r="M59">
            <v>0</v>
          </cell>
          <cell r="N59">
            <v>0.55404768000000004</v>
          </cell>
          <cell r="O59">
            <v>0</v>
          </cell>
          <cell r="P59" t="str">
            <v>GAL</v>
          </cell>
          <cell r="Q59" t="str">
            <v>177028</v>
          </cell>
          <cell r="R59" t="str">
            <v>177028-07028A</v>
          </cell>
          <cell r="S59" t="str">
            <v>0002113007028</v>
          </cell>
        </row>
        <row r="60">
          <cell r="A60" t="str">
            <v>0002113007028</v>
          </cell>
          <cell r="B60" t="str">
            <v>LUC TWO-TEN MLK GAL</v>
          </cell>
          <cell r="C60">
            <v>59</v>
          </cell>
          <cell r="D60" t="str">
            <v>300865</v>
          </cell>
          <cell r="E60" t="str">
            <v>COND SKIM FLUID CLASS 1</v>
          </cell>
          <cell r="F60">
            <v>4.6711999999999998</v>
          </cell>
          <cell r="G60" t="str">
            <v>LB</v>
          </cell>
          <cell r="H60">
            <v>0.40499304000000003</v>
          </cell>
          <cell r="I60">
            <v>2.47E-2</v>
          </cell>
          <cell r="J60" t="str">
            <v>Ingredient</v>
          </cell>
          <cell r="K60" t="str">
            <v>1</v>
          </cell>
          <cell r="L60">
            <v>4</v>
          </cell>
          <cell r="M60">
            <v>0</v>
          </cell>
          <cell r="N60">
            <v>1.0003328088E-2</v>
          </cell>
          <cell r="O60">
            <v>0</v>
          </cell>
          <cell r="P60" t="str">
            <v>GAL</v>
          </cell>
          <cell r="Q60" t="str">
            <v>177028</v>
          </cell>
          <cell r="R60" t="str">
            <v>177028-07028A</v>
          </cell>
          <cell r="S60" t="str">
            <v>0002113007028</v>
          </cell>
        </row>
        <row r="61">
          <cell r="A61" t="str">
            <v>0002113007028</v>
          </cell>
          <cell r="B61" t="str">
            <v>LUC TWO-TEN MLK GAL</v>
          </cell>
          <cell r="C61">
            <v>60</v>
          </cell>
          <cell r="D61" t="str">
            <v>300867</v>
          </cell>
          <cell r="E61" t="str">
            <v>COND SKIM LB SOLIDS CLASS 1</v>
          </cell>
          <cell r="F61">
            <v>2.0499999999999998</v>
          </cell>
          <cell r="G61" t="str">
            <v>LB</v>
          </cell>
          <cell r="H61">
            <v>0.177735</v>
          </cell>
          <cell r="I61">
            <v>0.84289999999999998</v>
          </cell>
          <cell r="J61" t="str">
            <v>Ingredient</v>
          </cell>
          <cell r="K61" t="str">
            <v>1</v>
          </cell>
          <cell r="L61">
            <v>5</v>
          </cell>
          <cell r="M61">
            <v>0</v>
          </cell>
          <cell r="N61">
            <v>0.14981283149999999</v>
          </cell>
          <cell r="O61">
            <v>0</v>
          </cell>
          <cell r="P61" t="str">
            <v>GAL</v>
          </cell>
          <cell r="Q61" t="str">
            <v>177028</v>
          </cell>
          <cell r="R61" t="str">
            <v>177028-07028A</v>
          </cell>
          <cell r="S61" t="str">
            <v>0002113007028</v>
          </cell>
        </row>
        <row r="62">
          <cell r="A62" t="str">
            <v>0002113007028</v>
          </cell>
          <cell r="B62" t="str">
            <v>LUC TWO-TEN MLK GAL</v>
          </cell>
          <cell r="C62">
            <v>61</v>
          </cell>
          <cell r="D62" t="str">
            <v>300869</v>
          </cell>
          <cell r="E62" t="str">
            <v>FLUID CLASS 1</v>
          </cell>
          <cell r="F62">
            <v>83.278800000000004</v>
          </cell>
          <cell r="G62" t="str">
            <v>LB</v>
          </cell>
          <cell r="H62">
            <v>7.2202719599999998</v>
          </cell>
          <cell r="I62">
            <v>3.4599999999999999E-2</v>
          </cell>
          <cell r="J62" t="str">
            <v>Ingredient</v>
          </cell>
          <cell r="K62" t="str">
            <v>1</v>
          </cell>
          <cell r="L62">
            <v>6</v>
          </cell>
          <cell r="M62">
            <v>0</v>
          </cell>
          <cell r="N62">
            <v>0.24982140981600001</v>
          </cell>
          <cell r="O62">
            <v>0</v>
          </cell>
          <cell r="P62" t="str">
            <v>GAL</v>
          </cell>
          <cell r="Q62" t="str">
            <v>177028</v>
          </cell>
          <cell r="R62" t="str">
            <v>177028-07028A</v>
          </cell>
          <cell r="S62" t="str">
            <v>0002113007028</v>
          </cell>
        </row>
        <row r="63">
          <cell r="A63" t="str">
            <v>0002113007028</v>
          </cell>
          <cell r="B63" t="str">
            <v>LUC TWO-TEN MLK GAL</v>
          </cell>
          <cell r="C63">
            <v>62</v>
          </cell>
          <cell r="D63" t="str">
            <v>501971</v>
          </cell>
          <cell r="E63" t="str">
            <v>LBL LUC MLK 2-10 1GL</v>
          </cell>
          <cell r="F63">
            <v>0</v>
          </cell>
          <cell r="G63" t="str">
            <v>EA</v>
          </cell>
          <cell r="H63">
            <v>1</v>
          </cell>
          <cell r="I63">
            <v>4.9400000000000008E-3</v>
          </cell>
          <cell r="J63" t="str">
            <v>Packaging</v>
          </cell>
          <cell r="K63" t="str">
            <v>2</v>
          </cell>
          <cell r="L63">
            <v>1</v>
          </cell>
          <cell r="M63">
            <v>0</v>
          </cell>
          <cell r="N63">
            <v>0</v>
          </cell>
          <cell r="O63">
            <v>4.9400000000000008E-3</v>
          </cell>
          <cell r="P63" t="str">
            <v>GAL</v>
          </cell>
          <cell r="Q63" t="str">
            <v>177028</v>
          </cell>
          <cell r="R63" t="str">
            <v>177028-07028A</v>
          </cell>
          <cell r="S63" t="str">
            <v>0002113007028</v>
          </cell>
        </row>
        <row r="64">
          <cell r="A64" t="str">
            <v>0002113007028</v>
          </cell>
          <cell r="B64" t="str">
            <v>LUC TWO-TEN MLK GAL</v>
          </cell>
          <cell r="C64">
            <v>63</v>
          </cell>
          <cell r="D64" t="str">
            <v>502869</v>
          </cell>
          <cell r="E64" t="str">
            <v>CAP DRK PINK SNP-ON/SCR-OFF</v>
          </cell>
          <cell r="F64">
            <v>0</v>
          </cell>
          <cell r="G64" t="str">
            <v>EA</v>
          </cell>
          <cell r="H64">
            <v>1</v>
          </cell>
          <cell r="I64">
            <v>0.01</v>
          </cell>
          <cell r="J64" t="str">
            <v>Packaging</v>
          </cell>
          <cell r="K64" t="str">
            <v>2</v>
          </cell>
          <cell r="L64">
            <v>1</v>
          </cell>
          <cell r="M64">
            <v>0</v>
          </cell>
          <cell r="N64">
            <v>0</v>
          </cell>
          <cell r="O64">
            <v>0.01</v>
          </cell>
          <cell r="P64" t="str">
            <v>GAL</v>
          </cell>
          <cell r="Q64" t="str">
            <v>177028</v>
          </cell>
          <cell r="R64" t="str">
            <v>177028-07028A</v>
          </cell>
          <cell r="S64" t="str">
            <v>0002113007028</v>
          </cell>
        </row>
        <row r="65">
          <cell r="A65" t="str">
            <v>0002113007029</v>
          </cell>
          <cell r="B65" t="str">
            <v>LUC FF MLK GAL</v>
          </cell>
          <cell r="C65">
            <v>64</v>
          </cell>
          <cell r="D65" t="str">
            <v>177029</v>
          </cell>
          <cell r="E65" t="str">
            <v>BULK FF MLK</v>
          </cell>
          <cell r="F65">
            <v>100</v>
          </cell>
          <cell r="G65" t="str">
            <v>LB</v>
          </cell>
          <cell r="H65">
            <v>8.641</v>
          </cell>
          <cell r="I65">
            <v>0.11297891668270819</v>
          </cell>
          <cell r="J65" t="str">
            <v>Ingredient</v>
          </cell>
          <cell r="K65" t="str">
            <v>1</v>
          </cell>
          <cell r="L65">
            <v>7</v>
          </cell>
          <cell r="M65">
            <v>1</v>
          </cell>
          <cell r="N65">
            <v>0</v>
          </cell>
          <cell r="O65">
            <v>0</v>
          </cell>
          <cell r="P65" t="str">
            <v>GAL</v>
          </cell>
          <cell r="Q65" t="str">
            <v>177029</v>
          </cell>
          <cell r="R65" t="str">
            <v>177029-07029A</v>
          </cell>
          <cell r="S65" t="str">
            <v>0002113007029</v>
          </cell>
        </row>
        <row r="66">
          <cell r="A66" t="str">
            <v>0002113007029</v>
          </cell>
          <cell r="B66" t="str">
            <v>LUC FF MLK GAL</v>
          </cell>
          <cell r="C66">
            <v>65</v>
          </cell>
          <cell r="D66" t="str">
            <v>175980</v>
          </cell>
          <cell r="E66" t="str">
            <v>BULK JUG SFYMFG SFYUSE 1 GAL</v>
          </cell>
          <cell r="F66">
            <v>0</v>
          </cell>
          <cell r="G66" t="str">
            <v>EA</v>
          </cell>
          <cell r="H66">
            <v>1</v>
          </cell>
          <cell r="I66">
            <v>0.1337569593031</v>
          </cell>
          <cell r="J66" t="str">
            <v>Packaging</v>
          </cell>
          <cell r="K66" t="str">
            <v>2</v>
          </cell>
          <cell r="L66">
            <v>1</v>
          </cell>
          <cell r="M66">
            <v>0</v>
          </cell>
          <cell r="N66">
            <v>0</v>
          </cell>
          <cell r="O66">
            <v>0.1337569593031</v>
          </cell>
          <cell r="P66" t="str">
            <v>GAL</v>
          </cell>
          <cell r="Q66" t="str">
            <v>177029</v>
          </cell>
          <cell r="R66" t="str">
            <v>177029-07029A</v>
          </cell>
          <cell r="S66" t="str">
            <v>0002113007029</v>
          </cell>
        </row>
        <row r="67">
          <cell r="A67" t="str">
            <v>0002113007029</v>
          </cell>
          <cell r="B67" t="str">
            <v>LUC FF MLK GAL</v>
          </cell>
          <cell r="C67">
            <v>66</v>
          </cell>
          <cell r="D67" t="str">
            <v>300029</v>
          </cell>
          <cell r="E67" t="str">
            <v>VITAMIN A-D</v>
          </cell>
          <cell r="F67">
            <v>0.50919000000000003</v>
          </cell>
          <cell r="G67" t="str">
            <v>CC</v>
          </cell>
          <cell r="H67">
            <v>4.3999107900000001E-2</v>
          </cell>
          <cell r="I67">
            <v>1.9193657123715992E-2</v>
          </cell>
          <cell r="J67" t="str">
            <v>Ingredient</v>
          </cell>
          <cell r="K67" t="str">
            <v>1</v>
          </cell>
          <cell r="L67">
            <v>1</v>
          </cell>
          <cell r="M67">
            <v>0</v>
          </cell>
          <cell r="N67">
            <v>8.4450379078198354E-4</v>
          </cell>
          <cell r="O67">
            <v>0</v>
          </cell>
          <cell r="P67" t="str">
            <v>GAL</v>
          </cell>
          <cell r="Q67" t="str">
            <v>177029</v>
          </cell>
          <cell r="R67" t="str">
            <v>177029-07029A</v>
          </cell>
          <cell r="S67" t="str">
            <v>0002113007029</v>
          </cell>
        </row>
        <row r="68">
          <cell r="A68" t="str">
            <v>0002113007029</v>
          </cell>
          <cell r="B68" t="str">
            <v>LUC FF MLK GAL</v>
          </cell>
          <cell r="C68">
            <v>67</v>
          </cell>
          <cell r="D68" t="str">
            <v>300037</v>
          </cell>
          <cell r="E68" t="str">
            <v>BF CLASS 1</v>
          </cell>
          <cell r="F68">
            <v>0.08</v>
          </cell>
          <cell r="G68" t="str">
            <v>LB</v>
          </cell>
          <cell r="H68">
            <v>6.9128000000000002E-3</v>
          </cell>
          <cell r="I68">
            <v>1.9816</v>
          </cell>
          <cell r="J68" t="str">
            <v>Ingredient</v>
          </cell>
          <cell r="K68" t="str">
            <v>1</v>
          </cell>
          <cell r="L68">
            <v>2</v>
          </cell>
          <cell r="M68">
            <v>0</v>
          </cell>
          <cell r="N68">
            <v>1.3698404480000001E-2</v>
          </cell>
          <cell r="O68">
            <v>0</v>
          </cell>
          <cell r="P68" t="str">
            <v>GAL</v>
          </cell>
          <cell r="Q68" t="str">
            <v>177029</v>
          </cell>
          <cell r="R68" t="str">
            <v>177029-07029A</v>
          </cell>
          <cell r="S68" t="str">
            <v>0002113007029</v>
          </cell>
        </row>
        <row r="69">
          <cell r="A69" t="str">
            <v>0002113007029</v>
          </cell>
          <cell r="B69" t="str">
            <v>LUC FF MLK GAL</v>
          </cell>
          <cell r="C69">
            <v>68</v>
          </cell>
          <cell r="D69" t="str">
            <v>300862</v>
          </cell>
          <cell r="E69" t="str">
            <v>SNF RAW CLASS 1</v>
          </cell>
          <cell r="F69">
            <v>8.8986000000000001</v>
          </cell>
          <cell r="G69" t="str">
            <v>LB</v>
          </cell>
          <cell r="H69">
            <v>0.76892802599999999</v>
          </cell>
          <cell r="I69">
            <v>0.79879999999999995</v>
          </cell>
          <cell r="J69" t="str">
            <v>Ingredient</v>
          </cell>
          <cell r="K69" t="str">
            <v>1</v>
          </cell>
          <cell r="L69">
            <v>3</v>
          </cell>
          <cell r="M69">
            <v>0</v>
          </cell>
          <cell r="N69">
            <v>0.61421970716880003</v>
          </cell>
          <cell r="O69">
            <v>0</v>
          </cell>
          <cell r="P69" t="str">
            <v>GAL</v>
          </cell>
          <cell r="Q69" t="str">
            <v>177029</v>
          </cell>
          <cell r="R69" t="str">
            <v>177029-07029A</v>
          </cell>
          <cell r="S69" t="str">
            <v>0002113007029</v>
          </cell>
        </row>
        <row r="70">
          <cell r="A70" t="str">
            <v>0002113007029</v>
          </cell>
          <cell r="B70" t="str">
            <v>LUC FF MLK GAL</v>
          </cell>
          <cell r="C70">
            <v>69</v>
          </cell>
          <cell r="D70" t="str">
            <v>300865</v>
          </cell>
          <cell r="E70" t="str">
            <v>COND SKIM FLUID CLASS 1</v>
          </cell>
          <cell r="F70">
            <v>0.43859999999999999</v>
          </cell>
          <cell r="G70" t="str">
            <v>LB</v>
          </cell>
          <cell r="H70">
            <v>3.7899426E-2</v>
          </cell>
          <cell r="I70">
            <v>2.47E-2</v>
          </cell>
          <cell r="J70" t="str">
            <v>Ingredient</v>
          </cell>
          <cell r="K70" t="str">
            <v>1</v>
          </cell>
          <cell r="L70">
            <v>4</v>
          </cell>
          <cell r="M70">
            <v>0</v>
          </cell>
          <cell r="N70">
            <v>9.3611582219999998E-4</v>
          </cell>
          <cell r="O70">
            <v>0</v>
          </cell>
          <cell r="P70" t="str">
            <v>GAL</v>
          </cell>
          <cell r="Q70" t="str">
            <v>177029</v>
          </cell>
          <cell r="R70" t="str">
            <v>177029-07029A</v>
          </cell>
          <cell r="S70" t="str">
            <v>0002113007029</v>
          </cell>
        </row>
        <row r="71">
          <cell r="A71" t="str">
            <v>0002113007029</v>
          </cell>
          <cell r="B71" t="str">
            <v>LUC FF MLK GAL</v>
          </cell>
          <cell r="C71">
            <v>70</v>
          </cell>
          <cell r="D71" t="str">
            <v>300867</v>
          </cell>
          <cell r="E71" t="str">
            <v>COND SKIM LB SOLIDS CLASS 1</v>
          </cell>
          <cell r="F71">
            <v>0.2414</v>
          </cell>
          <cell r="G71" t="str">
            <v>LB</v>
          </cell>
          <cell r="H71">
            <v>2.0859374E-2</v>
          </cell>
          <cell r="I71">
            <v>0.84289999999999998</v>
          </cell>
          <cell r="J71" t="str">
            <v>Ingredient</v>
          </cell>
          <cell r="K71" t="str">
            <v>1</v>
          </cell>
          <cell r="L71">
            <v>5</v>
          </cell>
          <cell r="M71">
            <v>0</v>
          </cell>
          <cell r="N71">
            <v>1.75823663446E-2</v>
          </cell>
          <cell r="O71">
            <v>0</v>
          </cell>
          <cell r="P71" t="str">
            <v>GAL</v>
          </cell>
          <cell r="Q71" t="str">
            <v>177029</v>
          </cell>
          <cell r="R71" t="str">
            <v>177029-07029A</v>
          </cell>
          <cell r="S71" t="str">
            <v>0002113007029</v>
          </cell>
        </row>
        <row r="72">
          <cell r="A72" t="str">
            <v>0002113007029</v>
          </cell>
          <cell r="B72" t="str">
            <v>LUC FF MLK GAL</v>
          </cell>
          <cell r="C72">
            <v>71</v>
          </cell>
          <cell r="D72" t="str">
            <v>300869</v>
          </cell>
          <cell r="E72" t="str">
            <v>FLUID CLASS 1</v>
          </cell>
          <cell r="F72">
            <v>90.340299999999999</v>
          </cell>
          <cell r="G72" t="str">
            <v>LB</v>
          </cell>
          <cell r="H72">
            <v>7.8063053230000001</v>
          </cell>
          <cell r="I72">
            <v>3.4599999999999999E-2</v>
          </cell>
          <cell r="J72" t="str">
            <v>Ingredient</v>
          </cell>
          <cell r="K72" t="str">
            <v>1</v>
          </cell>
          <cell r="L72">
            <v>6</v>
          </cell>
          <cell r="M72">
            <v>0</v>
          </cell>
          <cell r="N72">
            <v>0.27009816417580002</v>
          </cell>
          <cell r="O72">
            <v>0</v>
          </cell>
          <cell r="P72" t="str">
            <v>GAL</v>
          </cell>
          <cell r="Q72" t="str">
            <v>177029</v>
          </cell>
          <cell r="R72" t="str">
            <v>177029-07029A</v>
          </cell>
          <cell r="S72" t="str">
            <v>0002113007029</v>
          </cell>
        </row>
        <row r="73">
          <cell r="A73" t="str">
            <v>0002113007029</v>
          </cell>
          <cell r="B73" t="str">
            <v>LUC FF MLK GAL</v>
          </cell>
          <cell r="C73">
            <v>72</v>
          </cell>
          <cell r="D73" t="str">
            <v>500004</v>
          </cell>
          <cell r="E73" t="str">
            <v>LBL LUC MLK FF 1GL</v>
          </cell>
          <cell r="F73">
            <v>0</v>
          </cell>
          <cell r="G73" t="str">
            <v>EA</v>
          </cell>
          <cell r="H73">
            <v>1</v>
          </cell>
          <cell r="I73">
            <v>4.7999999999999996E-3</v>
          </cell>
          <cell r="J73" t="str">
            <v>Packaging</v>
          </cell>
          <cell r="K73" t="str">
            <v>2</v>
          </cell>
          <cell r="L73">
            <v>1</v>
          </cell>
          <cell r="M73">
            <v>0</v>
          </cell>
          <cell r="N73">
            <v>0</v>
          </cell>
          <cell r="O73">
            <v>4.7999999999999996E-3</v>
          </cell>
          <cell r="P73" t="str">
            <v>GAL</v>
          </cell>
          <cell r="Q73" t="str">
            <v>177029</v>
          </cell>
          <cell r="R73" t="str">
            <v>177029-07029A</v>
          </cell>
          <cell r="S73" t="str">
            <v>0002113007029</v>
          </cell>
        </row>
        <row r="74">
          <cell r="A74" t="str">
            <v>0002113007029</v>
          </cell>
          <cell r="B74" t="str">
            <v>LUC FF MLK GAL</v>
          </cell>
          <cell r="C74">
            <v>73</v>
          </cell>
          <cell r="D74" t="str">
            <v>500017</v>
          </cell>
          <cell r="E74" t="str">
            <v>CAP DRK BLU SNP-ON/SCR-OFF</v>
          </cell>
          <cell r="F74">
            <v>0</v>
          </cell>
          <cell r="G74" t="str">
            <v>EA</v>
          </cell>
          <cell r="H74">
            <v>1</v>
          </cell>
          <cell r="I74">
            <v>0.01</v>
          </cell>
          <cell r="J74" t="str">
            <v>Packaging</v>
          </cell>
          <cell r="K74" t="str">
            <v>2</v>
          </cell>
          <cell r="L74">
            <v>1</v>
          </cell>
          <cell r="M74">
            <v>0</v>
          </cell>
          <cell r="N74">
            <v>0</v>
          </cell>
          <cell r="O74">
            <v>0.01</v>
          </cell>
          <cell r="P74" t="str">
            <v>GAL</v>
          </cell>
          <cell r="Q74" t="str">
            <v>177029</v>
          </cell>
          <cell r="R74" t="str">
            <v>177029-07029A</v>
          </cell>
          <cell r="S74" t="str">
            <v>0002113007029</v>
          </cell>
        </row>
        <row r="75">
          <cell r="A75" t="str">
            <v>0002113007037</v>
          </cell>
          <cell r="B75" t="str">
            <v>LUC MLK VERY BRY STWBRY GAL</v>
          </cell>
          <cell r="C75">
            <v>74</v>
          </cell>
          <cell r="D75" t="str">
            <v>504132</v>
          </cell>
          <cell r="E75" t="str">
            <v>DUMMY CODE - THIS BOM IS OBSOLETE (US)</v>
          </cell>
          <cell r="F75">
            <v>0</v>
          </cell>
          <cell r="G75" t="str">
            <v>EA</v>
          </cell>
          <cell r="H75">
            <v>0</v>
          </cell>
          <cell r="I75">
            <v>0</v>
          </cell>
          <cell r="J75" t="str">
            <v>Packaging</v>
          </cell>
          <cell r="K75" t="str">
            <v>2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 t="str">
            <v>GAL</v>
          </cell>
          <cell r="Q75" t="str">
            <v>177065</v>
          </cell>
          <cell r="R75" t="str">
            <v>177065-07037A</v>
          </cell>
          <cell r="S75" t="str">
            <v>0002113007037</v>
          </cell>
        </row>
        <row r="76">
          <cell r="A76" t="str">
            <v>0002113007066</v>
          </cell>
          <cell r="B76" t="str">
            <v>LUC 1% LF MLK GAL</v>
          </cell>
          <cell r="C76">
            <v>75</v>
          </cell>
          <cell r="D76" t="str">
            <v>177066</v>
          </cell>
          <cell r="E76" t="str">
            <v>BULK MLK LF 1%</v>
          </cell>
          <cell r="F76">
            <v>100</v>
          </cell>
          <cell r="G76" t="str">
            <v>LB</v>
          </cell>
          <cell r="H76">
            <v>8.6310000000000002</v>
          </cell>
          <cell r="I76">
            <v>0.12706863998555221</v>
          </cell>
          <cell r="J76" t="str">
            <v>Ingredient</v>
          </cell>
          <cell r="K76" t="str">
            <v>1</v>
          </cell>
          <cell r="L76">
            <v>5</v>
          </cell>
          <cell r="M76">
            <v>1</v>
          </cell>
          <cell r="N76">
            <v>0</v>
          </cell>
          <cell r="O76">
            <v>0</v>
          </cell>
          <cell r="P76" t="str">
            <v>GAL</v>
          </cell>
          <cell r="Q76" t="str">
            <v>177066</v>
          </cell>
          <cell r="R76" t="str">
            <v>177066-07066A</v>
          </cell>
          <cell r="S76" t="str">
            <v>0002113007066</v>
          </cell>
        </row>
        <row r="77">
          <cell r="A77" t="str">
            <v>0002113007066</v>
          </cell>
          <cell r="B77" t="str">
            <v>LUC 1% LF MLK GAL</v>
          </cell>
          <cell r="C77">
            <v>76</v>
          </cell>
          <cell r="D77" t="str">
            <v>175980</v>
          </cell>
          <cell r="E77" t="str">
            <v>BULK JUG SFYMFG SFYUSE 1 GAL</v>
          </cell>
          <cell r="F77">
            <v>0</v>
          </cell>
          <cell r="G77" t="str">
            <v>EA</v>
          </cell>
          <cell r="H77">
            <v>1</v>
          </cell>
          <cell r="I77">
            <v>0.1337569593031</v>
          </cell>
          <cell r="J77" t="str">
            <v>Packaging</v>
          </cell>
          <cell r="K77" t="str">
            <v>2</v>
          </cell>
          <cell r="L77">
            <v>1</v>
          </cell>
          <cell r="M77">
            <v>0</v>
          </cell>
          <cell r="N77">
            <v>0</v>
          </cell>
          <cell r="O77">
            <v>0.1337569593031</v>
          </cell>
          <cell r="P77" t="str">
            <v>GAL</v>
          </cell>
          <cell r="Q77" t="str">
            <v>177066</v>
          </cell>
          <cell r="R77" t="str">
            <v>177066-07066A</v>
          </cell>
          <cell r="S77" t="str">
            <v>0002113007066</v>
          </cell>
        </row>
        <row r="78">
          <cell r="A78" t="str">
            <v>0002113007066</v>
          </cell>
          <cell r="B78" t="str">
            <v>LUC 1% LF MLK GAL</v>
          </cell>
          <cell r="C78">
            <v>77</v>
          </cell>
          <cell r="D78" t="str">
            <v>300029</v>
          </cell>
          <cell r="E78" t="str">
            <v>VITAMIN A-D</v>
          </cell>
          <cell r="F78">
            <v>0.42874000000000001</v>
          </cell>
          <cell r="G78" t="str">
            <v>CC</v>
          </cell>
          <cell r="H78">
            <v>3.7004549400000003E-2</v>
          </cell>
          <cell r="I78">
            <v>1.9193657123715992E-2</v>
          </cell>
          <cell r="J78" t="str">
            <v>Ingredient</v>
          </cell>
          <cell r="K78" t="str">
            <v>1</v>
          </cell>
          <cell r="L78">
            <v>1</v>
          </cell>
          <cell r="M78">
            <v>0</v>
          </cell>
          <cell r="N78">
            <v>7.102526332012103E-4</v>
          </cell>
          <cell r="O78">
            <v>0</v>
          </cell>
          <cell r="P78" t="str">
            <v>GAL</v>
          </cell>
          <cell r="Q78" t="str">
            <v>177066</v>
          </cell>
          <cell r="R78" t="str">
            <v>177066-07066A</v>
          </cell>
          <cell r="S78" t="str">
            <v>0002113007066</v>
          </cell>
        </row>
        <row r="79">
          <cell r="A79" t="str">
            <v>0002113007066</v>
          </cell>
          <cell r="B79" t="str">
            <v>LUC 1% LF MLK GAL</v>
          </cell>
          <cell r="C79">
            <v>78</v>
          </cell>
          <cell r="D79" t="str">
            <v>300037</v>
          </cell>
          <cell r="E79" t="str">
            <v>BF CLASS 1</v>
          </cell>
          <cell r="F79">
            <v>1</v>
          </cell>
          <cell r="G79" t="str">
            <v>LB</v>
          </cell>
          <cell r="H79">
            <v>8.6309999999999998E-2</v>
          </cell>
          <cell r="I79">
            <v>1.9816</v>
          </cell>
          <cell r="J79" t="str">
            <v>Ingredient</v>
          </cell>
          <cell r="K79" t="str">
            <v>1</v>
          </cell>
          <cell r="L79">
            <v>2</v>
          </cell>
          <cell r="M79">
            <v>0</v>
          </cell>
          <cell r="N79">
            <v>0.17103189599999999</v>
          </cell>
          <cell r="O79">
            <v>0</v>
          </cell>
          <cell r="P79" t="str">
            <v>GAL</v>
          </cell>
          <cell r="Q79" t="str">
            <v>177066</v>
          </cell>
          <cell r="R79" t="str">
            <v>177066-07066A</v>
          </cell>
          <cell r="S79" t="str">
            <v>0002113007066</v>
          </cell>
        </row>
        <row r="80">
          <cell r="A80" t="str">
            <v>0002113007066</v>
          </cell>
          <cell r="B80" t="str">
            <v>LUC 1% LF MLK GAL</v>
          </cell>
          <cell r="C80">
            <v>79</v>
          </cell>
          <cell r="D80" t="str">
            <v>300862</v>
          </cell>
          <cell r="E80" t="str">
            <v>SNF RAW CLASS 1</v>
          </cell>
          <cell r="F80">
            <v>8.65</v>
          </cell>
          <cell r="G80" t="str">
            <v>LB</v>
          </cell>
          <cell r="H80">
            <v>0.74658150000000001</v>
          </cell>
          <cell r="I80">
            <v>0.79879999999999995</v>
          </cell>
          <cell r="J80" t="str">
            <v>Ingredient</v>
          </cell>
          <cell r="K80" t="str">
            <v>1</v>
          </cell>
          <cell r="L80">
            <v>3</v>
          </cell>
          <cell r="M80">
            <v>0</v>
          </cell>
          <cell r="N80">
            <v>0.59636930219999995</v>
          </cell>
          <cell r="O80">
            <v>0</v>
          </cell>
          <cell r="P80" t="str">
            <v>GAL</v>
          </cell>
          <cell r="Q80" t="str">
            <v>177066</v>
          </cell>
          <cell r="R80" t="str">
            <v>177066-07066A</v>
          </cell>
          <cell r="S80" t="str">
            <v>0002113007066</v>
          </cell>
        </row>
        <row r="81">
          <cell r="A81" t="str">
            <v>0002113007066</v>
          </cell>
          <cell r="B81" t="str">
            <v>LUC 1% LF MLK GAL</v>
          </cell>
          <cell r="C81">
            <v>80</v>
          </cell>
          <cell r="D81" t="str">
            <v>300869</v>
          </cell>
          <cell r="E81" t="str">
            <v>FLUID CLASS 1</v>
          </cell>
          <cell r="F81">
            <v>90.35</v>
          </cell>
          <cell r="G81" t="str">
            <v>LB</v>
          </cell>
          <cell r="H81">
            <v>7.7981084999999988</v>
          </cell>
          <cell r="I81">
            <v>3.4599999999999999E-2</v>
          </cell>
          <cell r="J81" t="str">
            <v>Ingredient</v>
          </cell>
          <cell r="K81" t="str">
            <v>1</v>
          </cell>
          <cell r="L81">
            <v>4</v>
          </cell>
          <cell r="M81">
            <v>0</v>
          </cell>
          <cell r="N81">
            <v>0.26981455409999999</v>
          </cell>
          <cell r="O81">
            <v>0</v>
          </cell>
          <cell r="P81" t="str">
            <v>GAL</v>
          </cell>
          <cell r="Q81" t="str">
            <v>177066</v>
          </cell>
          <cell r="R81" t="str">
            <v>177066-07066A</v>
          </cell>
          <cell r="S81" t="str">
            <v>0002113007066</v>
          </cell>
        </row>
        <row r="82">
          <cell r="A82" t="str">
            <v>0002113007066</v>
          </cell>
          <cell r="B82" t="str">
            <v>LUC 1% LF MLK GAL</v>
          </cell>
          <cell r="C82">
            <v>81</v>
          </cell>
          <cell r="D82" t="str">
            <v>500003</v>
          </cell>
          <cell r="E82" t="str">
            <v>LBL LUC MLK 1% LF 1GL</v>
          </cell>
          <cell r="F82">
            <v>0</v>
          </cell>
          <cell r="G82" t="str">
            <v>EA</v>
          </cell>
          <cell r="H82">
            <v>1</v>
          </cell>
          <cell r="I82">
            <v>4.7999999999999996E-3</v>
          </cell>
          <cell r="J82" t="str">
            <v>Packaging</v>
          </cell>
          <cell r="K82" t="str">
            <v>2</v>
          </cell>
          <cell r="L82">
            <v>1</v>
          </cell>
          <cell r="M82">
            <v>0</v>
          </cell>
          <cell r="N82">
            <v>0</v>
          </cell>
          <cell r="O82">
            <v>4.7999999999999996E-3</v>
          </cell>
          <cell r="P82" t="str">
            <v>GAL</v>
          </cell>
          <cell r="Q82" t="str">
            <v>177066</v>
          </cell>
          <cell r="R82" t="str">
            <v>177066-07066A</v>
          </cell>
          <cell r="S82" t="str">
            <v>0002113007066</v>
          </cell>
        </row>
        <row r="83">
          <cell r="A83" t="str">
            <v>0002113007066</v>
          </cell>
          <cell r="B83" t="str">
            <v>LUC 1% LF MLK GAL</v>
          </cell>
          <cell r="C83">
            <v>82</v>
          </cell>
          <cell r="D83" t="str">
            <v>500927</v>
          </cell>
          <cell r="E83" t="str">
            <v>CAP GREEN SNP-ON/SCR-OFF</v>
          </cell>
          <cell r="F83">
            <v>0</v>
          </cell>
          <cell r="G83" t="str">
            <v>EA</v>
          </cell>
          <cell r="H83">
            <v>1</v>
          </cell>
          <cell r="I83">
            <v>0.01</v>
          </cell>
          <cell r="J83" t="str">
            <v>Packaging</v>
          </cell>
          <cell r="K83" t="str">
            <v>2</v>
          </cell>
          <cell r="L83">
            <v>1</v>
          </cell>
          <cell r="M83">
            <v>0</v>
          </cell>
          <cell r="N83">
            <v>0</v>
          </cell>
          <cell r="O83">
            <v>0.01</v>
          </cell>
          <cell r="P83" t="str">
            <v>GAL</v>
          </cell>
          <cell r="Q83" t="str">
            <v>177066</v>
          </cell>
          <cell r="R83" t="str">
            <v>177066-07066A</v>
          </cell>
          <cell r="S83" t="str">
            <v>0002113007066</v>
          </cell>
        </row>
        <row r="84">
          <cell r="A84" t="str">
            <v>0002113007067</v>
          </cell>
          <cell r="B84" t="str">
            <v>LUC 2% RF MLK GAL</v>
          </cell>
          <cell r="C84">
            <v>83</v>
          </cell>
          <cell r="D84" t="str">
            <v>177067</v>
          </cell>
          <cell r="E84" t="str">
            <v>BULK MLK LF 2%</v>
          </cell>
          <cell r="F84">
            <v>100</v>
          </cell>
          <cell r="G84" t="str">
            <v>LB</v>
          </cell>
          <cell r="H84">
            <v>8.6240000000000006</v>
          </cell>
          <cell r="I84">
            <v>0.1459859439333471</v>
          </cell>
          <cell r="J84" t="str">
            <v>Ingredient</v>
          </cell>
          <cell r="K84" t="str">
            <v>1</v>
          </cell>
          <cell r="L84">
            <v>5</v>
          </cell>
          <cell r="M84">
            <v>1</v>
          </cell>
          <cell r="N84">
            <v>0</v>
          </cell>
          <cell r="O84">
            <v>0</v>
          </cell>
          <cell r="P84" t="str">
            <v>GAL</v>
          </cell>
          <cell r="Q84" t="str">
            <v>177067</v>
          </cell>
          <cell r="R84" t="str">
            <v>177067-07067A</v>
          </cell>
          <cell r="S84" t="str">
            <v>0002113007067</v>
          </cell>
        </row>
        <row r="85">
          <cell r="A85" t="str">
            <v>0002113007067</v>
          </cell>
          <cell r="B85" t="str">
            <v>LUC 2% RF MLK GAL</v>
          </cell>
          <cell r="C85">
            <v>84</v>
          </cell>
          <cell r="D85" t="str">
            <v>175980</v>
          </cell>
          <cell r="E85" t="str">
            <v>BULK JUG SFYMFG SFYUSE 1 GAL</v>
          </cell>
          <cell r="F85">
            <v>0</v>
          </cell>
          <cell r="G85" t="str">
            <v>EA</v>
          </cell>
          <cell r="H85">
            <v>1</v>
          </cell>
          <cell r="I85">
            <v>0.1337569593031</v>
          </cell>
          <cell r="J85" t="str">
            <v>Packaging</v>
          </cell>
          <cell r="K85" t="str">
            <v>2</v>
          </cell>
          <cell r="L85">
            <v>1</v>
          </cell>
          <cell r="M85">
            <v>0</v>
          </cell>
          <cell r="N85">
            <v>0</v>
          </cell>
          <cell r="O85">
            <v>0.1337569593031</v>
          </cell>
          <cell r="P85" t="str">
            <v>GAL</v>
          </cell>
          <cell r="Q85" t="str">
            <v>177067</v>
          </cell>
          <cell r="R85" t="str">
            <v>177067-07067A</v>
          </cell>
          <cell r="S85" t="str">
            <v>0002113007067</v>
          </cell>
        </row>
        <row r="86">
          <cell r="A86" t="str">
            <v>0002113007067</v>
          </cell>
          <cell r="B86" t="str">
            <v>LUC 2% RF MLK GAL</v>
          </cell>
          <cell r="C86">
            <v>85</v>
          </cell>
          <cell r="D86" t="str">
            <v>300029</v>
          </cell>
          <cell r="E86" t="str">
            <v>VITAMIN A-D</v>
          </cell>
          <cell r="F86">
            <v>0.33622999999999997</v>
          </cell>
          <cell r="G86" t="str">
            <v>CC</v>
          </cell>
          <cell r="H86">
            <v>2.8996475200000003E-2</v>
          </cell>
          <cell r="I86">
            <v>1.9193657123715992E-2</v>
          </cell>
          <cell r="J86" t="str">
            <v>Ingredient</v>
          </cell>
          <cell r="K86" t="str">
            <v>1</v>
          </cell>
          <cell r="L86">
            <v>1</v>
          </cell>
          <cell r="M86">
            <v>0</v>
          </cell>
          <cell r="N86">
            <v>5.5654840278513405E-4</v>
          </cell>
          <cell r="O86">
            <v>0</v>
          </cell>
          <cell r="P86" t="str">
            <v>GAL</v>
          </cell>
          <cell r="Q86" t="str">
            <v>177067</v>
          </cell>
          <cell r="R86" t="str">
            <v>177067-07067A</v>
          </cell>
          <cell r="S86" t="str">
            <v>0002113007067</v>
          </cell>
        </row>
        <row r="87">
          <cell r="A87" t="str">
            <v>0002113007067</v>
          </cell>
          <cell r="B87" t="str">
            <v>LUC 2% RF MLK GAL</v>
          </cell>
          <cell r="C87">
            <v>86</v>
          </cell>
          <cell r="D87" t="str">
            <v>300037</v>
          </cell>
          <cell r="E87" t="str">
            <v>BF CLASS 1</v>
          </cell>
          <cell r="F87">
            <v>2</v>
          </cell>
          <cell r="G87" t="str">
            <v>LB</v>
          </cell>
          <cell r="H87">
            <v>0.17248000000000002</v>
          </cell>
          <cell r="I87">
            <v>1.9816</v>
          </cell>
          <cell r="J87" t="str">
            <v>Ingredient</v>
          </cell>
          <cell r="K87" t="str">
            <v>1</v>
          </cell>
          <cell r="L87">
            <v>2</v>
          </cell>
          <cell r="M87">
            <v>0</v>
          </cell>
          <cell r="N87">
            <v>0.34178636800000006</v>
          </cell>
          <cell r="O87">
            <v>0</v>
          </cell>
          <cell r="P87" t="str">
            <v>GAL</v>
          </cell>
          <cell r="Q87" t="str">
            <v>177067</v>
          </cell>
          <cell r="R87" t="str">
            <v>177067-07067A</v>
          </cell>
          <cell r="S87" t="str">
            <v>0002113007067</v>
          </cell>
        </row>
        <row r="88">
          <cell r="A88" t="str">
            <v>0002113007067</v>
          </cell>
          <cell r="B88" t="str">
            <v>LUC 2% RF MLK GAL</v>
          </cell>
          <cell r="C88">
            <v>87</v>
          </cell>
          <cell r="D88" t="str">
            <v>300862</v>
          </cell>
          <cell r="E88" t="str">
            <v>SNF RAW CLASS 1</v>
          </cell>
          <cell r="F88">
            <v>8.58</v>
          </cell>
          <cell r="G88" t="str">
            <v>LB</v>
          </cell>
          <cell r="H88">
            <v>0.73993920000000013</v>
          </cell>
          <cell r="I88">
            <v>0.79879999999999995</v>
          </cell>
          <cell r="J88" t="str">
            <v>Ingredient</v>
          </cell>
          <cell r="K88" t="str">
            <v>1</v>
          </cell>
          <cell r="L88">
            <v>3</v>
          </cell>
          <cell r="M88">
            <v>0</v>
          </cell>
          <cell r="N88">
            <v>0.59106343296000008</v>
          </cell>
          <cell r="O88">
            <v>0</v>
          </cell>
          <cell r="P88" t="str">
            <v>GAL</v>
          </cell>
          <cell r="Q88" t="str">
            <v>177067</v>
          </cell>
          <cell r="R88" t="str">
            <v>177067-07067A</v>
          </cell>
          <cell r="S88" t="str">
            <v>0002113007067</v>
          </cell>
        </row>
        <row r="89">
          <cell r="A89" t="str">
            <v>0002113007067</v>
          </cell>
          <cell r="B89" t="str">
            <v>LUC 2% RF MLK GAL</v>
          </cell>
          <cell r="C89">
            <v>88</v>
          </cell>
          <cell r="D89" t="str">
            <v>300869</v>
          </cell>
          <cell r="E89" t="str">
            <v>FLUID CLASS 1</v>
          </cell>
          <cell r="F89">
            <v>89.42</v>
          </cell>
          <cell r="G89" t="str">
            <v>LB</v>
          </cell>
          <cell r="H89">
            <v>7.711580800000001</v>
          </cell>
          <cell r="I89">
            <v>3.4599999999999999E-2</v>
          </cell>
          <cell r="J89" t="str">
            <v>Ingredient</v>
          </cell>
          <cell r="K89" t="str">
            <v>1</v>
          </cell>
          <cell r="L89">
            <v>4</v>
          </cell>
          <cell r="M89">
            <v>0</v>
          </cell>
          <cell r="N89">
            <v>0.26682069568000005</v>
          </cell>
          <cell r="O89">
            <v>0</v>
          </cell>
          <cell r="P89" t="str">
            <v>GAL</v>
          </cell>
          <cell r="Q89" t="str">
            <v>177067</v>
          </cell>
          <cell r="R89" t="str">
            <v>177067-07067A</v>
          </cell>
          <cell r="S89" t="str">
            <v>0002113007067</v>
          </cell>
        </row>
        <row r="90">
          <cell r="A90" t="str">
            <v>0002113007067</v>
          </cell>
          <cell r="B90" t="str">
            <v>LUC 2% RF MLK GAL</v>
          </cell>
          <cell r="C90">
            <v>89</v>
          </cell>
          <cell r="D90" t="str">
            <v>500002</v>
          </cell>
          <cell r="E90" t="str">
            <v>LBL LUC MLK 2% RF 1GL</v>
          </cell>
          <cell r="F90">
            <v>0</v>
          </cell>
          <cell r="G90" t="str">
            <v>EA</v>
          </cell>
          <cell r="H90">
            <v>1</v>
          </cell>
          <cell r="I90">
            <v>4.7999999999999996E-3</v>
          </cell>
          <cell r="J90" t="str">
            <v>Packaging</v>
          </cell>
          <cell r="K90" t="str">
            <v>2</v>
          </cell>
          <cell r="L90">
            <v>1</v>
          </cell>
          <cell r="M90">
            <v>0</v>
          </cell>
          <cell r="N90">
            <v>0</v>
          </cell>
          <cell r="O90">
            <v>4.7999999999999996E-3</v>
          </cell>
          <cell r="P90" t="str">
            <v>GAL</v>
          </cell>
          <cell r="Q90" t="str">
            <v>177067</v>
          </cell>
          <cell r="R90" t="str">
            <v>177067-07067A</v>
          </cell>
          <cell r="S90" t="str">
            <v>0002113007067</v>
          </cell>
        </row>
        <row r="91">
          <cell r="A91" t="str">
            <v>0002113007067</v>
          </cell>
          <cell r="B91" t="str">
            <v>LUC 2% RF MLK GAL</v>
          </cell>
          <cell r="C91">
            <v>90</v>
          </cell>
          <cell r="D91" t="str">
            <v>502869</v>
          </cell>
          <cell r="E91" t="str">
            <v>CAP DRK PINK SNP-ON/SCR-OFF</v>
          </cell>
          <cell r="F91">
            <v>0</v>
          </cell>
          <cell r="G91" t="str">
            <v>EA</v>
          </cell>
          <cell r="H91">
            <v>1</v>
          </cell>
          <cell r="I91">
            <v>0.01</v>
          </cell>
          <cell r="J91" t="str">
            <v>Packaging</v>
          </cell>
          <cell r="K91" t="str">
            <v>2</v>
          </cell>
          <cell r="L91">
            <v>1</v>
          </cell>
          <cell r="M91">
            <v>0</v>
          </cell>
          <cell r="N91">
            <v>0</v>
          </cell>
          <cell r="O91">
            <v>0.01</v>
          </cell>
          <cell r="P91" t="str">
            <v>GAL</v>
          </cell>
          <cell r="Q91" t="str">
            <v>177067</v>
          </cell>
          <cell r="R91" t="str">
            <v>177067-07067A</v>
          </cell>
          <cell r="S91" t="str">
            <v>0002113007067</v>
          </cell>
        </row>
        <row r="92">
          <cell r="A92" t="str">
            <v>0002113007068</v>
          </cell>
          <cell r="B92" t="str">
            <v>LUC 1% LF MLK HG</v>
          </cell>
          <cell r="C92">
            <v>91</v>
          </cell>
          <cell r="D92" t="str">
            <v>177066</v>
          </cell>
          <cell r="E92" t="str">
            <v>BULK MLK LF 1%</v>
          </cell>
          <cell r="F92">
            <v>100</v>
          </cell>
          <cell r="G92" t="str">
            <v>LB</v>
          </cell>
          <cell r="H92">
            <v>4.319</v>
          </cell>
          <cell r="I92">
            <v>0.12706863998555221</v>
          </cell>
          <cell r="J92" t="str">
            <v>Ingredient</v>
          </cell>
          <cell r="K92" t="str">
            <v>1</v>
          </cell>
          <cell r="L92">
            <v>5</v>
          </cell>
          <cell r="M92">
            <v>1</v>
          </cell>
          <cell r="N92">
            <v>0</v>
          </cell>
          <cell r="O92">
            <v>0</v>
          </cell>
          <cell r="P92" t="str">
            <v>HG</v>
          </cell>
          <cell r="Q92" t="str">
            <v>177066</v>
          </cell>
          <cell r="R92" t="str">
            <v>177066-07068A</v>
          </cell>
          <cell r="S92" t="str">
            <v>0002113007068</v>
          </cell>
        </row>
        <row r="93">
          <cell r="A93" t="str">
            <v>0002113007068</v>
          </cell>
          <cell r="B93" t="str">
            <v>LUC 1% LF MLK HG</v>
          </cell>
          <cell r="C93">
            <v>92</v>
          </cell>
          <cell r="D93" t="str">
            <v>300029</v>
          </cell>
          <cell r="E93" t="str">
            <v>VITAMIN A-D</v>
          </cell>
          <cell r="F93">
            <v>0.42874000000000001</v>
          </cell>
          <cell r="G93" t="str">
            <v>CC</v>
          </cell>
          <cell r="H93">
            <v>1.8517280600000002E-2</v>
          </cell>
          <cell r="I93">
            <v>1.9193657123715992E-2</v>
          </cell>
          <cell r="J93" t="str">
            <v>Ingredient</v>
          </cell>
          <cell r="K93" t="str">
            <v>1</v>
          </cell>
          <cell r="L93">
            <v>1</v>
          </cell>
          <cell r="M93">
            <v>0</v>
          </cell>
          <cell r="N93">
            <v>3.5541433470003789E-4</v>
          </cell>
          <cell r="O93">
            <v>0</v>
          </cell>
          <cell r="P93" t="str">
            <v>HG</v>
          </cell>
          <cell r="Q93" t="str">
            <v>177066</v>
          </cell>
          <cell r="R93" t="str">
            <v>177066-07068A</v>
          </cell>
          <cell r="S93" t="str">
            <v>0002113007068</v>
          </cell>
        </row>
        <row r="94">
          <cell r="A94" t="str">
            <v>0002113007068</v>
          </cell>
          <cell r="B94" t="str">
            <v>LUC 1% LF MLK HG</v>
          </cell>
          <cell r="C94">
            <v>93</v>
          </cell>
          <cell r="D94" t="str">
            <v>300037</v>
          </cell>
          <cell r="E94" t="str">
            <v>BF CLASS 1</v>
          </cell>
          <cell r="F94">
            <v>1</v>
          </cell>
          <cell r="G94" t="str">
            <v>LB</v>
          </cell>
          <cell r="H94">
            <v>4.3189999999999999E-2</v>
          </cell>
          <cell r="I94">
            <v>1.9816</v>
          </cell>
          <cell r="J94" t="str">
            <v>Ingredient</v>
          </cell>
          <cell r="K94" t="str">
            <v>1</v>
          </cell>
          <cell r="L94">
            <v>2</v>
          </cell>
          <cell r="M94">
            <v>0</v>
          </cell>
          <cell r="N94">
            <v>8.5585304000000001E-2</v>
          </cell>
          <cell r="O94">
            <v>0</v>
          </cell>
          <cell r="P94" t="str">
            <v>HG</v>
          </cell>
          <cell r="Q94" t="str">
            <v>177066</v>
          </cell>
          <cell r="R94" t="str">
            <v>177066-07068A</v>
          </cell>
          <cell r="S94" t="str">
            <v>0002113007068</v>
          </cell>
        </row>
        <row r="95">
          <cell r="A95" t="str">
            <v>0002113007068</v>
          </cell>
          <cell r="B95" t="str">
            <v>LUC 1% LF MLK HG</v>
          </cell>
          <cell r="C95">
            <v>94</v>
          </cell>
          <cell r="D95" t="str">
            <v>300862</v>
          </cell>
          <cell r="E95" t="str">
            <v>SNF RAW CLASS 1</v>
          </cell>
          <cell r="F95">
            <v>8.65</v>
          </cell>
          <cell r="G95" t="str">
            <v>LB</v>
          </cell>
          <cell r="H95">
            <v>0.37359350000000002</v>
          </cell>
          <cell r="I95">
            <v>0.79879999999999995</v>
          </cell>
          <cell r="J95" t="str">
            <v>Ingredient</v>
          </cell>
          <cell r="K95" t="str">
            <v>1</v>
          </cell>
          <cell r="L95">
            <v>3</v>
          </cell>
          <cell r="M95">
            <v>0</v>
          </cell>
          <cell r="N95">
            <v>0.29842648779999997</v>
          </cell>
          <cell r="O95">
            <v>0</v>
          </cell>
          <cell r="P95" t="str">
            <v>HG</v>
          </cell>
          <cell r="Q95" t="str">
            <v>177066</v>
          </cell>
          <cell r="R95" t="str">
            <v>177066-07068A</v>
          </cell>
          <cell r="S95" t="str">
            <v>0002113007068</v>
          </cell>
        </row>
        <row r="96">
          <cell r="A96" t="str">
            <v>0002113007068</v>
          </cell>
          <cell r="B96" t="str">
            <v>LUC 1% LF MLK HG</v>
          </cell>
          <cell r="C96">
            <v>95</v>
          </cell>
          <cell r="D96" t="str">
            <v>300869</v>
          </cell>
          <cell r="E96" t="str">
            <v>FLUID CLASS 1</v>
          </cell>
          <cell r="F96">
            <v>90.35</v>
          </cell>
          <cell r="G96" t="str">
            <v>LB</v>
          </cell>
          <cell r="H96">
            <v>3.9022164999999998</v>
          </cell>
          <cell r="I96">
            <v>3.4599999999999999E-2</v>
          </cell>
          <cell r="J96" t="str">
            <v>Ingredient</v>
          </cell>
          <cell r="K96" t="str">
            <v>1</v>
          </cell>
          <cell r="L96">
            <v>4</v>
          </cell>
          <cell r="M96">
            <v>0</v>
          </cell>
          <cell r="N96">
            <v>0.13501669089999999</v>
          </cell>
          <cell r="O96">
            <v>0</v>
          </cell>
          <cell r="P96" t="str">
            <v>HG</v>
          </cell>
          <cell r="Q96" t="str">
            <v>177066</v>
          </cell>
          <cell r="R96" t="str">
            <v>177066-07068A</v>
          </cell>
          <cell r="S96" t="str">
            <v>0002113007068</v>
          </cell>
        </row>
        <row r="97">
          <cell r="A97" t="str">
            <v>0002113007068</v>
          </cell>
          <cell r="B97" t="str">
            <v>LUC 1% LF MLK HG</v>
          </cell>
          <cell r="C97">
            <v>96</v>
          </cell>
          <cell r="D97" t="str">
            <v>504132</v>
          </cell>
          <cell r="E97" t="str">
            <v>DUMMY CODE - THIS BOM IS OBSOLETE (US)</v>
          </cell>
          <cell r="F97">
            <v>0</v>
          </cell>
          <cell r="G97" t="str">
            <v>EA</v>
          </cell>
          <cell r="H97">
            <v>0</v>
          </cell>
          <cell r="I97">
            <v>0</v>
          </cell>
          <cell r="J97" t="str">
            <v>Packaging</v>
          </cell>
          <cell r="K97" t="str">
            <v>2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 t="str">
            <v>HG</v>
          </cell>
          <cell r="Q97" t="str">
            <v>177066</v>
          </cell>
          <cell r="R97" t="str">
            <v>177066-07068A</v>
          </cell>
          <cell r="S97" t="str">
            <v>0002113007068</v>
          </cell>
        </row>
        <row r="98">
          <cell r="A98" t="str">
            <v>0002113007069</v>
          </cell>
          <cell r="B98" t="str">
            <v>LUC 2% RF MLK HG</v>
          </cell>
          <cell r="C98">
            <v>97</v>
          </cell>
          <cell r="D98" t="str">
            <v>177067</v>
          </cell>
          <cell r="E98" t="str">
            <v>BULK MLK LF 2%</v>
          </cell>
          <cell r="F98">
            <v>100</v>
          </cell>
          <cell r="G98" t="str">
            <v>LB</v>
          </cell>
          <cell r="H98">
            <v>4.3120000000000003</v>
          </cell>
          <cell r="I98">
            <v>0.1459859439333471</v>
          </cell>
          <cell r="J98" t="str">
            <v>Ingredient</v>
          </cell>
          <cell r="K98" t="str">
            <v>1</v>
          </cell>
          <cell r="L98">
            <v>5</v>
          </cell>
          <cell r="M98">
            <v>1</v>
          </cell>
          <cell r="N98">
            <v>0</v>
          </cell>
          <cell r="O98">
            <v>0</v>
          </cell>
          <cell r="P98" t="str">
            <v>HG</v>
          </cell>
          <cell r="Q98" t="str">
            <v>177067</v>
          </cell>
          <cell r="R98" t="str">
            <v>177067-07069A</v>
          </cell>
          <cell r="S98" t="str">
            <v>0002113007069</v>
          </cell>
        </row>
        <row r="99">
          <cell r="A99" t="str">
            <v>0002113007069</v>
          </cell>
          <cell r="B99" t="str">
            <v>LUC 2% RF MLK HG</v>
          </cell>
          <cell r="C99">
            <v>98</v>
          </cell>
          <cell r="D99" t="str">
            <v>300029</v>
          </cell>
          <cell r="E99" t="str">
            <v>VITAMIN A-D</v>
          </cell>
          <cell r="F99">
            <v>0.33622999999999997</v>
          </cell>
          <cell r="G99" t="str">
            <v>CC</v>
          </cell>
          <cell r="H99">
            <v>1.44982376E-2</v>
          </cell>
          <cell r="I99">
            <v>1.9193657123715992E-2</v>
          </cell>
          <cell r="J99" t="str">
            <v>Ingredient</v>
          </cell>
          <cell r="K99" t="str">
            <v>1</v>
          </cell>
          <cell r="L99">
            <v>1</v>
          </cell>
          <cell r="M99">
            <v>0</v>
          </cell>
          <cell r="N99">
            <v>2.7827420139256702E-4</v>
          </cell>
          <cell r="O99">
            <v>0</v>
          </cell>
          <cell r="P99" t="str">
            <v>HG</v>
          </cell>
          <cell r="Q99" t="str">
            <v>177067</v>
          </cell>
          <cell r="R99" t="str">
            <v>177067-07069A</v>
          </cell>
          <cell r="S99" t="str">
            <v>0002113007069</v>
          </cell>
        </row>
        <row r="100">
          <cell r="A100" t="str">
            <v>0002113007069</v>
          </cell>
          <cell r="B100" t="str">
            <v>LUC 2% RF MLK HG</v>
          </cell>
          <cell r="C100">
            <v>99</v>
          </cell>
          <cell r="D100" t="str">
            <v>300037</v>
          </cell>
          <cell r="E100" t="str">
            <v>BF CLASS 1</v>
          </cell>
          <cell r="F100">
            <v>2</v>
          </cell>
          <cell r="G100" t="str">
            <v>LB</v>
          </cell>
          <cell r="H100">
            <v>8.6239999999999997E-2</v>
          </cell>
          <cell r="I100">
            <v>1.9816</v>
          </cell>
          <cell r="J100" t="str">
            <v>Ingredient</v>
          </cell>
          <cell r="K100" t="str">
            <v>1</v>
          </cell>
          <cell r="L100">
            <v>2</v>
          </cell>
          <cell r="M100">
            <v>0</v>
          </cell>
          <cell r="N100">
            <v>0.170893184</v>
          </cell>
          <cell r="O100">
            <v>0</v>
          </cell>
          <cell r="P100" t="str">
            <v>HG</v>
          </cell>
          <cell r="Q100" t="str">
            <v>177067</v>
          </cell>
          <cell r="R100" t="str">
            <v>177067-07069A</v>
          </cell>
          <cell r="S100" t="str">
            <v>0002113007069</v>
          </cell>
        </row>
        <row r="101">
          <cell r="A101" t="str">
            <v>0002113007069</v>
          </cell>
          <cell r="B101" t="str">
            <v>LUC 2% RF MLK HG</v>
          </cell>
          <cell r="C101">
            <v>100</v>
          </cell>
          <cell r="D101" t="str">
            <v>300862</v>
          </cell>
          <cell r="E101" t="str">
            <v>SNF RAW CLASS 1</v>
          </cell>
          <cell r="F101">
            <v>8.58</v>
          </cell>
          <cell r="G101" t="str">
            <v>LB</v>
          </cell>
          <cell r="H101">
            <v>0.36996960000000001</v>
          </cell>
          <cell r="I101">
            <v>0.79879999999999995</v>
          </cell>
          <cell r="J101" t="str">
            <v>Ingredient</v>
          </cell>
          <cell r="K101" t="str">
            <v>1</v>
          </cell>
          <cell r="L101">
            <v>3</v>
          </cell>
          <cell r="M101">
            <v>0</v>
          </cell>
          <cell r="N101">
            <v>0.29553171647999998</v>
          </cell>
          <cell r="O101">
            <v>0</v>
          </cell>
          <cell r="P101" t="str">
            <v>HG</v>
          </cell>
          <cell r="Q101" t="str">
            <v>177067</v>
          </cell>
          <cell r="R101" t="str">
            <v>177067-07069A</v>
          </cell>
          <cell r="S101" t="str">
            <v>0002113007069</v>
          </cell>
        </row>
        <row r="102">
          <cell r="A102" t="str">
            <v>0002113007069</v>
          </cell>
          <cell r="B102" t="str">
            <v>LUC 2% RF MLK HG</v>
          </cell>
          <cell r="C102">
            <v>101</v>
          </cell>
          <cell r="D102" t="str">
            <v>300869</v>
          </cell>
          <cell r="E102" t="str">
            <v>FLUID CLASS 1</v>
          </cell>
          <cell r="F102">
            <v>89.42</v>
          </cell>
          <cell r="G102" t="str">
            <v>LB</v>
          </cell>
          <cell r="H102">
            <v>3.8557904000000001</v>
          </cell>
          <cell r="I102">
            <v>3.4599999999999999E-2</v>
          </cell>
          <cell r="J102" t="str">
            <v>Ingredient</v>
          </cell>
          <cell r="K102" t="str">
            <v>1</v>
          </cell>
          <cell r="L102">
            <v>4</v>
          </cell>
          <cell r="M102">
            <v>0</v>
          </cell>
          <cell r="N102">
            <v>0.13341034784</v>
          </cell>
          <cell r="O102">
            <v>0</v>
          </cell>
          <cell r="P102" t="str">
            <v>HG</v>
          </cell>
          <cell r="Q102" t="str">
            <v>177067</v>
          </cell>
          <cell r="R102" t="str">
            <v>177067-07069A</v>
          </cell>
          <cell r="S102" t="str">
            <v>0002113007069</v>
          </cell>
        </row>
        <row r="103">
          <cell r="A103" t="str">
            <v>0002113007069</v>
          </cell>
          <cell r="B103" t="str">
            <v>LUC 2% RF MLK HG</v>
          </cell>
          <cell r="C103">
            <v>102</v>
          </cell>
          <cell r="D103" t="str">
            <v>504132</v>
          </cell>
          <cell r="E103" t="str">
            <v>DUMMY CODE - THIS BOM IS OBSOLETE (US)</v>
          </cell>
          <cell r="F103">
            <v>0</v>
          </cell>
          <cell r="G103" t="str">
            <v>EA</v>
          </cell>
          <cell r="H103">
            <v>0</v>
          </cell>
          <cell r="I103">
            <v>0</v>
          </cell>
          <cell r="J103" t="str">
            <v>Packaging</v>
          </cell>
          <cell r="K103" t="str">
            <v>2</v>
          </cell>
          <cell r="L103">
            <v>1</v>
          </cell>
          <cell r="M103">
            <v>0</v>
          </cell>
          <cell r="N103">
            <v>0</v>
          </cell>
          <cell r="O103">
            <v>0</v>
          </cell>
          <cell r="P103" t="str">
            <v>HG</v>
          </cell>
          <cell r="Q103" t="str">
            <v>177067</v>
          </cell>
          <cell r="R103" t="str">
            <v>177067-07069A</v>
          </cell>
          <cell r="S103" t="str">
            <v>0002113007069</v>
          </cell>
        </row>
        <row r="104">
          <cell r="A104" t="str">
            <v>0002113007097</v>
          </cell>
          <cell r="B104" t="str">
            <v>LUC CHOC MLK 2% QT</v>
          </cell>
          <cell r="C104">
            <v>103</v>
          </cell>
          <cell r="D104" t="str">
            <v>177017</v>
          </cell>
          <cell r="E104" t="str">
            <v>BULK LUC CHOC MLK 2%</v>
          </cell>
          <cell r="F104">
            <v>100</v>
          </cell>
          <cell r="G104" t="str">
            <v>LB</v>
          </cell>
          <cell r="H104">
            <v>2.2160000000000002</v>
          </cell>
          <cell r="I104">
            <v>0.17597129135650599</v>
          </cell>
          <cell r="J104" t="str">
            <v>Ingredient</v>
          </cell>
          <cell r="K104" t="str">
            <v>1</v>
          </cell>
          <cell r="L104">
            <v>9</v>
          </cell>
          <cell r="M104">
            <v>1</v>
          </cell>
          <cell r="N104">
            <v>0</v>
          </cell>
          <cell r="O104">
            <v>0</v>
          </cell>
          <cell r="P104" t="str">
            <v>QT</v>
          </cell>
          <cell r="Q104" t="str">
            <v>177017</v>
          </cell>
          <cell r="R104" t="str">
            <v>177017-07097A</v>
          </cell>
          <cell r="S104" t="str">
            <v>0002113007097</v>
          </cell>
        </row>
        <row r="105">
          <cell r="A105" t="str">
            <v>0002113007097</v>
          </cell>
          <cell r="B105" t="str">
            <v>LUC CHOC MLK 2% QT</v>
          </cell>
          <cell r="C105">
            <v>104</v>
          </cell>
          <cell r="D105" t="str">
            <v>300029</v>
          </cell>
          <cell r="E105" t="str">
            <v>VITAMIN A-D</v>
          </cell>
          <cell r="F105">
            <v>0.46135999999999999</v>
          </cell>
          <cell r="G105" t="str">
            <v>CC</v>
          </cell>
          <cell r="H105">
            <v>1.0223737599999999E-2</v>
          </cell>
          <cell r="I105">
            <v>1.9193657123715992E-2</v>
          </cell>
          <cell r="J105" t="str">
            <v>Ingredient</v>
          </cell>
          <cell r="K105" t="str">
            <v>1</v>
          </cell>
          <cell r="L105">
            <v>8</v>
          </cell>
          <cell r="M105">
            <v>0</v>
          </cell>
          <cell r="N105">
            <v>1.9623091401724301E-4</v>
          </cell>
          <cell r="O105">
            <v>0</v>
          </cell>
          <cell r="P105" t="str">
            <v>QT</v>
          </cell>
          <cell r="Q105" t="str">
            <v>177017</v>
          </cell>
          <cell r="R105" t="str">
            <v>177017-07097A</v>
          </cell>
          <cell r="S105" t="str">
            <v>0002113007097</v>
          </cell>
        </row>
        <row r="106">
          <cell r="A106" t="str">
            <v>0002113007097</v>
          </cell>
          <cell r="B106" t="str">
            <v>LUC CHOC MLK 2% QT</v>
          </cell>
          <cell r="C106">
            <v>105</v>
          </cell>
          <cell r="D106" t="str">
            <v>300034</v>
          </cell>
          <cell r="E106" t="str">
            <v>HFCS 42 71% SOLIDS</v>
          </cell>
          <cell r="F106">
            <v>11</v>
          </cell>
          <cell r="G106" t="str">
            <v>LB</v>
          </cell>
          <cell r="H106">
            <v>0.24376</v>
          </cell>
          <cell r="I106">
            <v>9.2399999999999996E-2</v>
          </cell>
          <cell r="J106" t="str">
            <v>Ingredient</v>
          </cell>
          <cell r="K106" t="str">
            <v>1</v>
          </cell>
          <cell r="L106">
            <v>6</v>
          </cell>
          <cell r="M106">
            <v>0</v>
          </cell>
          <cell r="N106">
            <v>2.2523424E-2</v>
          </cell>
          <cell r="O106">
            <v>0</v>
          </cell>
          <cell r="P106" t="str">
            <v>QT</v>
          </cell>
          <cell r="Q106" t="str">
            <v>177017</v>
          </cell>
          <cell r="R106" t="str">
            <v>177017-07097A</v>
          </cell>
          <cell r="S106" t="str">
            <v>0002113007097</v>
          </cell>
        </row>
        <row r="107">
          <cell r="A107" t="str">
            <v>0002113007097</v>
          </cell>
          <cell r="B107" t="str">
            <v>LUC CHOC MLK 2% QT</v>
          </cell>
          <cell r="C107">
            <v>106</v>
          </cell>
          <cell r="D107" t="str">
            <v>300037</v>
          </cell>
          <cell r="E107" t="str">
            <v>BF CLASS 1</v>
          </cell>
          <cell r="F107">
            <v>2</v>
          </cell>
          <cell r="G107" t="str">
            <v>LB</v>
          </cell>
          <cell r="H107">
            <v>4.4319999999999998E-2</v>
          </cell>
          <cell r="I107">
            <v>1.9816</v>
          </cell>
          <cell r="J107" t="str">
            <v>Ingredient</v>
          </cell>
          <cell r="K107" t="str">
            <v>1</v>
          </cell>
          <cell r="L107">
            <v>1</v>
          </cell>
          <cell r="M107">
            <v>0</v>
          </cell>
          <cell r="N107">
            <v>8.7824511999999993E-2</v>
          </cell>
          <cell r="O107">
            <v>0</v>
          </cell>
          <cell r="P107" t="str">
            <v>QT</v>
          </cell>
          <cell r="Q107" t="str">
            <v>177017</v>
          </cell>
          <cell r="R107" t="str">
            <v>177017-07097A</v>
          </cell>
          <cell r="S107" t="str">
            <v>0002113007097</v>
          </cell>
        </row>
        <row r="108">
          <cell r="A108" t="str">
            <v>0002113007097</v>
          </cell>
          <cell r="B108" t="str">
            <v>LUC CHOC MLK 2% QT</v>
          </cell>
          <cell r="C108">
            <v>107</v>
          </cell>
          <cell r="D108" t="str">
            <v>300862</v>
          </cell>
          <cell r="E108" t="str">
            <v>SNF RAW CLASS 1</v>
          </cell>
          <cell r="F108">
            <v>6.5731000000000002</v>
          </cell>
          <cell r="G108" t="str">
            <v>LB</v>
          </cell>
          <cell r="H108">
            <v>0.14565989600000001</v>
          </cell>
          <cell r="I108">
            <v>0.79879999999999995</v>
          </cell>
          <cell r="J108" t="str">
            <v>Ingredient</v>
          </cell>
          <cell r="K108" t="str">
            <v>1</v>
          </cell>
          <cell r="L108">
            <v>4</v>
          </cell>
          <cell r="M108">
            <v>0</v>
          </cell>
          <cell r="N108">
            <v>0.1163531249248</v>
          </cell>
          <cell r="O108">
            <v>0</v>
          </cell>
          <cell r="P108" t="str">
            <v>QT</v>
          </cell>
          <cell r="Q108" t="str">
            <v>177017</v>
          </cell>
          <cell r="R108" t="str">
            <v>177017-07097A</v>
          </cell>
          <cell r="S108" t="str">
            <v>0002113007097</v>
          </cell>
        </row>
        <row r="109">
          <cell r="A109" t="str">
            <v>0002113007097</v>
          </cell>
          <cell r="B109" t="str">
            <v>LUC CHOC MLK 2% QT</v>
          </cell>
          <cell r="C109">
            <v>108</v>
          </cell>
          <cell r="D109" t="str">
            <v>300865</v>
          </cell>
          <cell r="E109" t="str">
            <v>COND SKIM FLUID CLASS 1</v>
          </cell>
          <cell r="F109">
            <v>7.8087999999999997</v>
          </cell>
          <cell r="G109" t="str">
            <v>LB</v>
          </cell>
          <cell r="H109">
            <v>0.173043008</v>
          </cell>
          <cell r="I109">
            <v>2.47E-2</v>
          </cell>
          <cell r="J109" t="str">
            <v>Ingredient</v>
          </cell>
          <cell r="K109" t="str">
            <v>1</v>
          </cell>
          <cell r="L109">
            <v>3</v>
          </cell>
          <cell r="M109">
            <v>0</v>
          </cell>
          <cell r="N109">
            <v>4.2741622976E-3</v>
          </cell>
          <cell r="O109">
            <v>0</v>
          </cell>
          <cell r="P109" t="str">
            <v>QT</v>
          </cell>
          <cell r="Q109" t="str">
            <v>177017</v>
          </cell>
          <cell r="R109" t="str">
            <v>177017-07097A</v>
          </cell>
          <cell r="S109" t="str">
            <v>0002113007097</v>
          </cell>
        </row>
        <row r="110">
          <cell r="A110" t="str">
            <v>0002113007097</v>
          </cell>
          <cell r="B110" t="str">
            <v>LUC CHOC MLK 2% QT</v>
          </cell>
          <cell r="C110">
            <v>109</v>
          </cell>
          <cell r="D110" t="str">
            <v>300867</v>
          </cell>
          <cell r="E110" t="str">
            <v>COND SKIM LB SOLIDS CLASS 1</v>
          </cell>
          <cell r="F110">
            <v>3.4268999999999998</v>
          </cell>
          <cell r="G110" t="str">
            <v>LB</v>
          </cell>
          <cell r="H110">
            <v>7.5940103999999994E-2</v>
          </cell>
          <cell r="I110">
            <v>0.84289999999999998</v>
          </cell>
          <cell r="J110" t="str">
            <v>Ingredient</v>
          </cell>
          <cell r="K110" t="str">
            <v>1</v>
          </cell>
          <cell r="L110">
            <v>2</v>
          </cell>
          <cell r="M110">
            <v>0</v>
          </cell>
          <cell r="N110">
            <v>6.4009913661599999E-2</v>
          </cell>
          <cell r="O110">
            <v>0</v>
          </cell>
          <cell r="P110" t="str">
            <v>QT</v>
          </cell>
          <cell r="Q110" t="str">
            <v>177017</v>
          </cell>
          <cell r="R110" t="str">
            <v>177017-07097A</v>
          </cell>
          <cell r="S110" t="str">
            <v>0002113007097</v>
          </cell>
        </row>
        <row r="111">
          <cell r="A111" t="str">
            <v>0002113007097</v>
          </cell>
          <cell r="B111" t="str">
            <v>LUC CHOC MLK 2% QT</v>
          </cell>
          <cell r="C111">
            <v>110</v>
          </cell>
          <cell r="D111" t="str">
            <v>300869</v>
          </cell>
          <cell r="E111" t="str">
            <v>FLUID CLASS 1</v>
          </cell>
          <cell r="F111">
            <v>68.310199999999995</v>
          </cell>
          <cell r="G111" t="str">
            <v>LB</v>
          </cell>
          <cell r="H111">
            <v>1.5137540319999998</v>
          </cell>
          <cell r="I111">
            <v>3.4599999999999999E-2</v>
          </cell>
          <cell r="J111" t="str">
            <v>Ingredient</v>
          </cell>
          <cell r="K111" t="str">
            <v>1</v>
          </cell>
          <cell r="L111">
            <v>5</v>
          </cell>
          <cell r="M111">
            <v>0</v>
          </cell>
          <cell r="N111">
            <v>5.2375889507199992E-2</v>
          </cell>
          <cell r="O111">
            <v>0</v>
          </cell>
          <cell r="P111" t="str">
            <v>QT</v>
          </cell>
          <cell r="Q111" t="str">
            <v>177017</v>
          </cell>
          <cell r="R111" t="str">
            <v>177017-07097A</v>
          </cell>
          <cell r="S111" t="str">
            <v>0002113007097</v>
          </cell>
        </row>
        <row r="112">
          <cell r="A112" t="str">
            <v>0002113007097</v>
          </cell>
          <cell r="B112" t="str">
            <v>LUC CHOC MLK 2% QT</v>
          </cell>
          <cell r="C112">
            <v>111</v>
          </cell>
          <cell r="D112" t="str">
            <v>303462</v>
          </cell>
          <cell r="E112" t="str">
            <v>CHOC FLVR PWD F/ 2%</v>
          </cell>
          <cell r="F112">
            <v>0.88</v>
          </cell>
          <cell r="G112" t="str">
            <v>LB</v>
          </cell>
          <cell r="H112">
            <v>1.9500799999999999E-2</v>
          </cell>
          <cell r="I112">
            <v>1.48</v>
          </cell>
          <cell r="J112" t="str">
            <v>Ingredient</v>
          </cell>
          <cell r="K112" t="str">
            <v>1</v>
          </cell>
          <cell r="L112">
            <v>7</v>
          </cell>
          <cell r="M112">
            <v>0</v>
          </cell>
          <cell r="N112">
            <v>2.8861184000000002E-2</v>
          </cell>
          <cell r="O112">
            <v>0</v>
          </cell>
          <cell r="P112" t="str">
            <v>QT</v>
          </cell>
          <cell r="Q112" t="str">
            <v>177017</v>
          </cell>
          <cell r="R112" t="str">
            <v>177017-07097A</v>
          </cell>
          <cell r="S112" t="str">
            <v>0002113007097</v>
          </cell>
        </row>
        <row r="113">
          <cell r="A113" t="str">
            <v>0002113007097</v>
          </cell>
          <cell r="B113" t="str">
            <v>LUC CHOC MLK 2% QT</v>
          </cell>
          <cell r="C113">
            <v>112</v>
          </cell>
          <cell r="D113" t="str">
            <v>506754</v>
          </cell>
          <cell r="E113" t="str">
            <v>CTN LUC MLK CHOC 2% QT</v>
          </cell>
          <cell r="F113">
            <v>0</v>
          </cell>
          <cell r="G113" t="str">
            <v>EA</v>
          </cell>
          <cell r="H113">
            <v>1</v>
          </cell>
          <cell r="I113">
            <v>4.7E-2</v>
          </cell>
          <cell r="J113" t="str">
            <v>Packaging</v>
          </cell>
          <cell r="K113" t="str">
            <v>2</v>
          </cell>
          <cell r="L113">
            <v>1</v>
          </cell>
          <cell r="M113">
            <v>0</v>
          </cell>
          <cell r="N113">
            <v>0</v>
          </cell>
          <cell r="O113">
            <v>4.7E-2</v>
          </cell>
          <cell r="P113" t="str">
            <v>QT</v>
          </cell>
          <cell r="Q113" t="str">
            <v>177017</v>
          </cell>
          <cell r="R113" t="str">
            <v>177017-07097A</v>
          </cell>
          <cell r="S113" t="str">
            <v>0002113007097</v>
          </cell>
        </row>
        <row r="114">
          <cell r="A114" t="str">
            <v>0002113007098</v>
          </cell>
          <cell r="B114" t="str">
            <v>LUC CHOC MLK 2% HG</v>
          </cell>
          <cell r="C114">
            <v>113</v>
          </cell>
          <cell r="D114" t="str">
            <v>177017</v>
          </cell>
          <cell r="E114" t="str">
            <v>BULK LUC CHOC MLK 2%</v>
          </cell>
          <cell r="F114">
            <v>100</v>
          </cell>
          <cell r="G114" t="str">
            <v>LB</v>
          </cell>
          <cell r="H114">
            <v>4.4329999999999998</v>
          </cell>
          <cell r="I114">
            <v>0.17597129135650599</v>
          </cell>
          <cell r="J114" t="str">
            <v>Ingredient</v>
          </cell>
          <cell r="K114" t="str">
            <v>1</v>
          </cell>
          <cell r="L114">
            <v>9</v>
          </cell>
          <cell r="M114">
            <v>1</v>
          </cell>
          <cell r="N114">
            <v>0</v>
          </cell>
          <cell r="O114">
            <v>0</v>
          </cell>
          <cell r="P114" t="str">
            <v>HG</v>
          </cell>
          <cell r="Q114" t="str">
            <v>177017</v>
          </cell>
          <cell r="R114" t="str">
            <v>177017-07098A</v>
          </cell>
          <cell r="S114" t="str">
            <v>0002113007098</v>
          </cell>
        </row>
        <row r="115">
          <cell r="A115" t="str">
            <v>0002113007098</v>
          </cell>
          <cell r="B115" t="str">
            <v>LUC CHOC MLK 2% HG</v>
          </cell>
          <cell r="C115">
            <v>114</v>
          </cell>
          <cell r="D115" t="str">
            <v>300029</v>
          </cell>
          <cell r="E115" t="str">
            <v>VITAMIN A-D</v>
          </cell>
          <cell r="F115">
            <v>0.46135999999999999</v>
          </cell>
          <cell r="G115" t="str">
            <v>CC</v>
          </cell>
          <cell r="H115">
            <v>2.04520888E-2</v>
          </cell>
          <cell r="I115">
            <v>1.9193657123715992E-2</v>
          </cell>
          <cell r="J115" t="str">
            <v>Ingredient</v>
          </cell>
          <cell r="K115" t="str">
            <v>1</v>
          </cell>
          <cell r="L115">
            <v>8</v>
          </cell>
          <cell r="M115">
            <v>0</v>
          </cell>
          <cell r="N115">
            <v>3.9255037989099201E-4</v>
          </cell>
          <cell r="O115">
            <v>0</v>
          </cell>
          <cell r="P115" t="str">
            <v>HG</v>
          </cell>
          <cell r="Q115" t="str">
            <v>177017</v>
          </cell>
          <cell r="R115" t="str">
            <v>177017-07098A</v>
          </cell>
          <cell r="S115" t="str">
            <v>0002113007098</v>
          </cell>
        </row>
        <row r="116">
          <cell r="A116" t="str">
            <v>0002113007098</v>
          </cell>
          <cell r="B116" t="str">
            <v>LUC CHOC MLK 2% HG</v>
          </cell>
          <cell r="C116">
            <v>115</v>
          </cell>
          <cell r="D116" t="str">
            <v>300034</v>
          </cell>
          <cell r="E116" t="str">
            <v>HFCS 42 71% SOLIDS</v>
          </cell>
          <cell r="F116">
            <v>11</v>
          </cell>
          <cell r="G116" t="str">
            <v>LB</v>
          </cell>
          <cell r="H116">
            <v>0.48763000000000001</v>
          </cell>
          <cell r="I116">
            <v>9.2399999999999996E-2</v>
          </cell>
          <cell r="J116" t="str">
            <v>Ingredient</v>
          </cell>
          <cell r="K116" t="str">
            <v>1</v>
          </cell>
          <cell r="L116">
            <v>6</v>
          </cell>
          <cell r="M116">
            <v>0</v>
          </cell>
          <cell r="N116">
            <v>4.5057012E-2</v>
          </cell>
          <cell r="O116">
            <v>0</v>
          </cell>
          <cell r="P116" t="str">
            <v>HG</v>
          </cell>
          <cell r="Q116" t="str">
            <v>177017</v>
          </cell>
          <cell r="R116" t="str">
            <v>177017-07098A</v>
          </cell>
          <cell r="S116" t="str">
            <v>0002113007098</v>
          </cell>
        </row>
        <row r="117">
          <cell r="A117" t="str">
            <v>0002113007098</v>
          </cell>
          <cell r="B117" t="str">
            <v>LUC CHOC MLK 2% HG</v>
          </cell>
          <cell r="C117">
            <v>116</v>
          </cell>
          <cell r="D117" t="str">
            <v>300037</v>
          </cell>
          <cell r="E117" t="str">
            <v>BF CLASS 1</v>
          </cell>
          <cell r="F117">
            <v>2</v>
          </cell>
          <cell r="G117" t="str">
            <v>LB</v>
          </cell>
          <cell r="H117">
            <v>8.8660000000000003E-2</v>
          </cell>
          <cell r="I117">
            <v>1.9816</v>
          </cell>
          <cell r="J117" t="str">
            <v>Ingredient</v>
          </cell>
          <cell r="K117" t="str">
            <v>1</v>
          </cell>
          <cell r="L117">
            <v>1</v>
          </cell>
          <cell r="M117">
            <v>0</v>
          </cell>
          <cell r="N117">
            <v>0.175688656</v>
          </cell>
          <cell r="O117">
            <v>0</v>
          </cell>
          <cell r="P117" t="str">
            <v>HG</v>
          </cell>
          <cell r="Q117" t="str">
            <v>177017</v>
          </cell>
          <cell r="R117" t="str">
            <v>177017-07098A</v>
          </cell>
          <cell r="S117" t="str">
            <v>0002113007098</v>
          </cell>
        </row>
        <row r="118">
          <cell r="A118" t="str">
            <v>0002113007098</v>
          </cell>
          <cell r="B118" t="str">
            <v>LUC CHOC MLK 2% HG</v>
          </cell>
          <cell r="C118">
            <v>117</v>
          </cell>
          <cell r="D118" t="str">
            <v>300862</v>
          </cell>
          <cell r="E118" t="str">
            <v>SNF RAW CLASS 1</v>
          </cell>
          <cell r="F118">
            <v>6.5731000000000002</v>
          </cell>
          <cell r="G118" t="str">
            <v>LB</v>
          </cell>
          <cell r="H118">
            <v>0.29138552299999998</v>
          </cell>
          <cell r="I118">
            <v>0.79879999999999995</v>
          </cell>
          <cell r="J118" t="str">
            <v>Ingredient</v>
          </cell>
          <cell r="K118" t="str">
            <v>1</v>
          </cell>
          <cell r="L118">
            <v>4</v>
          </cell>
          <cell r="M118">
            <v>0</v>
          </cell>
          <cell r="N118">
            <v>0.23275875577239999</v>
          </cell>
          <cell r="O118">
            <v>0</v>
          </cell>
          <cell r="P118" t="str">
            <v>HG</v>
          </cell>
          <cell r="Q118" t="str">
            <v>177017</v>
          </cell>
          <cell r="R118" t="str">
            <v>177017-07098A</v>
          </cell>
          <cell r="S118" t="str">
            <v>0002113007098</v>
          </cell>
        </row>
        <row r="119">
          <cell r="A119" t="str">
            <v>0002113007098</v>
          </cell>
          <cell r="B119" t="str">
            <v>LUC CHOC MLK 2% HG</v>
          </cell>
          <cell r="C119">
            <v>118</v>
          </cell>
          <cell r="D119" t="str">
            <v>300865</v>
          </cell>
          <cell r="E119" t="str">
            <v>COND SKIM FLUID CLASS 1</v>
          </cell>
          <cell r="F119">
            <v>7.8087999999999997</v>
          </cell>
          <cell r="G119" t="str">
            <v>LB</v>
          </cell>
          <cell r="H119">
            <v>0.34616410399999997</v>
          </cell>
          <cell r="I119">
            <v>2.47E-2</v>
          </cell>
          <cell r="J119" t="str">
            <v>Ingredient</v>
          </cell>
          <cell r="K119" t="str">
            <v>1</v>
          </cell>
          <cell r="L119">
            <v>3</v>
          </cell>
          <cell r="M119">
            <v>0</v>
          </cell>
          <cell r="N119">
            <v>8.5502533687999999E-3</v>
          </cell>
          <cell r="O119">
            <v>0</v>
          </cell>
          <cell r="P119" t="str">
            <v>HG</v>
          </cell>
          <cell r="Q119" t="str">
            <v>177017</v>
          </cell>
          <cell r="R119" t="str">
            <v>177017-07098A</v>
          </cell>
          <cell r="S119" t="str">
            <v>0002113007098</v>
          </cell>
        </row>
        <row r="120">
          <cell r="A120" t="str">
            <v>0002113007098</v>
          </cell>
          <cell r="B120" t="str">
            <v>LUC CHOC MLK 2% HG</v>
          </cell>
          <cell r="C120">
            <v>119</v>
          </cell>
          <cell r="D120" t="str">
            <v>300867</v>
          </cell>
          <cell r="E120" t="str">
            <v>COND SKIM LB SOLIDS CLASS 1</v>
          </cell>
          <cell r="F120">
            <v>3.4268999999999998</v>
          </cell>
          <cell r="G120" t="str">
            <v>LB</v>
          </cell>
          <cell r="H120">
            <v>0.15191447699999999</v>
          </cell>
          <cell r="I120">
            <v>0.84289999999999998</v>
          </cell>
          <cell r="J120" t="str">
            <v>Ingredient</v>
          </cell>
          <cell r="K120" t="str">
            <v>1</v>
          </cell>
          <cell r="L120">
            <v>2</v>
          </cell>
          <cell r="M120">
            <v>0</v>
          </cell>
          <cell r="N120">
            <v>0.12804871266330001</v>
          </cell>
          <cell r="O120">
            <v>0</v>
          </cell>
          <cell r="P120" t="str">
            <v>HG</v>
          </cell>
          <cell r="Q120" t="str">
            <v>177017</v>
          </cell>
          <cell r="R120" t="str">
            <v>177017-07098A</v>
          </cell>
          <cell r="S120" t="str">
            <v>0002113007098</v>
          </cell>
        </row>
        <row r="121">
          <cell r="A121" t="str">
            <v>0002113007098</v>
          </cell>
          <cell r="B121" t="str">
            <v>LUC CHOC MLK 2% HG</v>
          </cell>
          <cell r="C121">
            <v>120</v>
          </cell>
          <cell r="D121" t="str">
            <v>300869</v>
          </cell>
          <cell r="E121" t="str">
            <v>FLUID CLASS 1</v>
          </cell>
          <cell r="F121">
            <v>68.310199999999995</v>
          </cell>
          <cell r="G121" t="str">
            <v>LB</v>
          </cell>
          <cell r="H121">
            <v>3.0281911659999996</v>
          </cell>
          <cell r="I121">
            <v>3.4599999999999999E-2</v>
          </cell>
          <cell r="J121" t="str">
            <v>Ingredient</v>
          </cell>
          <cell r="K121" t="str">
            <v>1</v>
          </cell>
          <cell r="L121">
            <v>5</v>
          </cell>
          <cell r="M121">
            <v>0</v>
          </cell>
          <cell r="N121">
            <v>0.10477541434359998</v>
          </cell>
          <cell r="O121">
            <v>0</v>
          </cell>
          <cell r="P121" t="str">
            <v>HG</v>
          </cell>
          <cell r="Q121" t="str">
            <v>177017</v>
          </cell>
          <cell r="R121" t="str">
            <v>177017-07098A</v>
          </cell>
          <cell r="S121" t="str">
            <v>0002113007098</v>
          </cell>
        </row>
        <row r="122">
          <cell r="A122" t="str">
            <v>0002113007098</v>
          </cell>
          <cell r="B122" t="str">
            <v>LUC CHOC MLK 2% HG</v>
          </cell>
          <cell r="C122">
            <v>121</v>
          </cell>
          <cell r="D122" t="str">
            <v>303462</v>
          </cell>
          <cell r="E122" t="str">
            <v>CHOC FLVR PWD F/ 2%</v>
          </cell>
          <cell r="F122">
            <v>0.88</v>
          </cell>
          <cell r="G122" t="str">
            <v>LB</v>
          </cell>
          <cell r="H122">
            <v>3.9010400000000001E-2</v>
          </cell>
          <cell r="I122">
            <v>1.48</v>
          </cell>
          <cell r="J122" t="str">
            <v>Ingredient</v>
          </cell>
          <cell r="K122" t="str">
            <v>1</v>
          </cell>
          <cell r="L122">
            <v>7</v>
          </cell>
          <cell r="M122">
            <v>0</v>
          </cell>
          <cell r="N122">
            <v>5.7735392000000003E-2</v>
          </cell>
          <cell r="O122">
            <v>0</v>
          </cell>
          <cell r="P122" t="str">
            <v>HG</v>
          </cell>
          <cell r="Q122" t="str">
            <v>177017</v>
          </cell>
          <cell r="R122" t="str">
            <v>177017-07098A</v>
          </cell>
          <cell r="S122" t="str">
            <v>0002113007098</v>
          </cell>
        </row>
        <row r="123">
          <cell r="A123" t="str">
            <v>0002113007098</v>
          </cell>
          <cell r="B123" t="str">
            <v>LUC CHOC MLK 2% HG</v>
          </cell>
          <cell r="C123">
            <v>122</v>
          </cell>
          <cell r="D123" t="str">
            <v>506753</v>
          </cell>
          <cell r="E123" t="str">
            <v>CTN LUC MLK CHOC 2% HG</v>
          </cell>
          <cell r="F123">
            <v>0</v>
          </cell>
          <cell r="G123" t="str">
            <v>EA</v>
          </cell>
          <cell r="H123">
            <v>1</v>
          </cell>
          <cell r="I123">
            <v>7.6319999999999999E-2</v>
          </cell>
          <cell r="J123" t="str">
            <v>Packaging</v>
          </cell>
          <cell r="K123" t="str">
            <v>2</v>
          </cell>
          <cell r="L123">
            <v>1</v>
          </cell>
          <cell r="M123">
            <v>0</v>
          </cell>
          <cell r="N123">
            <v>0</v>
          </cell>
          <cell r="O123">
            <v>7.6319999999999999E-2</v>
          </cell>
          <cell r="P123" t="str">
            <v>HG</v>
          </cell>
          <cell r="Q123" t="str">
            <v>177017</v>
          </cell>
          <cell r="R123" t="str">
            <v>177017-07098A</v>
          </cell>
          <cell r="S123" t="str">
            <v>0002113007098</v>
          </cell>
        </row>
        <row r="124">
          <cell r="A124" t="str">
            <v>0002113007099</v>
          </cell>
          <cell r="B124" t="str">
            <v>LUC CHOC MLK 2% GAL</v>
          </cell>
          <cell r="C124">
            <v>123</v>
          </cell>
          <cell r="D124" t="str">
            <v>177017</v>
          </cell>
          <cell r="E124" t="str">
            <v>BULK LUC CHOC MLK 2%</v>
          </cell>
          <cell r="F124">
            <v>100</v>
          </cell>
          <cell r="G124" t="str">
            <v>LB</v>
          </cell>
          <cell r="H124">
            <v>8.8659999999999997</v>
          </cell>
          <cell r="I124">
            <v>0.17597129135650599</v>
          </cell>
          <cell r="J124" t="str">
            <v>Ingredient</v>
          </cell>
          <cell r="K124" t="str">
            <v>1</v>
          </cell>
          <cell r="L124">
            <v>9</v>
          </cell>
          <cell r="M124">
            <v>1</v>
          </cell>
          <cell r="N124">
            <v>0</v>
          </cell>
          <cell r="O124">
            <v>0</v>
          </cell>
          <cell r="P124" t="str">
            <v>GAL</v>
          </cell>
          <cell r="Q124" t="str">
            <v>177017</v>
          </cell>
          <cell r="R124" t="str">
            <v>177017-07099A</v>
          </cell>
          <cell r="S124" t="str">
            <v>0002113007099</v>
          </cell>
        </row>
        <row r="125">
          <cell r="A125" t="str">
            <v>0002113007099</v>
          </cell>
          <cell r="B125" t="str">
            <v>LUC CHOC MLK 2% GAL</v>
          </cell>
          <cell r="C125">
            <v>124</v>
          </cell>
          <cell r="D125" t="str">
            <v>175980</v>
          </cell>
          <cell r="E125" t="str">
            <v>BULK JUG SFYMFG SFYUSE 1 GAL</v>
          </cell>
          <cell r="F125">
            <v>0</v>
          </cell>
          <cell r="G125" t="str">
            <v>EA</v>
          </cell>
          <cell r="H125">
            <v>1</v>
          </cell>
          <cell r="I125">
            <v>0.1337569593031</v>
          </cell>
          <cell r="J125" t="str">
            <v>Packaging</v>
          </cell>
          <cell r="K125" t="str">
            <v>2</v>
          </cell>
          <cell r="L125">
            <v>1</v>
          </cell>
          <cell r="M125">
            <v>0</v>
          </cell>
          <cell r="N125">
            <v>0</v>
          </cell>
          <cell r="O125">
            <v>0.1337569593031</v>
          </cell>
          <cell r="P125" t="str">
            <v>GAL</v>
          </cell>
          <cell r="Q125" t="str">
            <v>177017</v>
          </cell>
          <cell r="R125" t="str">
            <v>177017-07099A</v>
          </cell>
          <cell r="S125" t="str">
            <v>0002113007099</v>
          </cell>
        </row>
        <row r="126">
          <cell r="A126" t="str">
            <v>0002113007099</v>
          </cell>
          <cell r="B126" t="str">
            <v>LUC CHOC MLK 2% GAL</v>
          </cell>
          <cell r="C126">
            <v>125</v>
          </cell>
          <cell r="D126" t="str">
            <v>300029</v>
          </cell>
          <cell r="E126" t="str">
            <v>VITAMIN A-D</v>
          </cell>
          <cell r="F126">
            <v>0.46135999999999999</v>
          </cell>
          <cell r="G126" t="str">
            <v>CC</v>
          </cell>
          <cell r="H126">
            <v>4.0904177600000001E-2</v>
          </cell>
          <cell r="I126">
            <v>1.9193657123715992E-2</v>
          </cell>
          <cell r="J126" t="str">
            <v>Ingredient</v>
          </cell>
          <cell r="K126" t="str">
            <v>1</v>
          </cell>
          <cell r="L126">
            <v>8</v>
          </cell>
          <cell r="M126">
            <v>0</v>
          </cell>
          <cell r="N126">
            <v>7.8510075978198402E-4</v>
          </cell>
          <cell r="O126">
            <v>0</v>
          </cell>
          <cell r="P126" t="str">
            <v>GAL</v>
          </cell>
          <cell r="Q126" t="str">
            <v>177017</v>
          </cell>
          <cell r="R126" t="str">
            <v>177017-07099A</v>
          </cell>
          <cell r="S126" t="str">
            <v>0002113007099</v>
          </cell>
        </row>
        <row r="127">
          <cell r="A127" t="str">
            <v>0002113007099</v>
          </cell>
          <cell r="B127" t="str">
            <v>LUC CHOC MLK 2% GAL</v>
          </cell>
          <cell r="C127">
            <v>126</v>
          </cell>
          <cell r="D127" t="str">
            <v>300034</v>
          </cell>
          <cell r="E127" t="str">
            <v>HFCS 42 71% SOLIDS</v>
          </cell>
          <cell r="F127">
            <v>11</v>
          </cell>
          <cell r="G127" t="str">
            <v>LB</v>
          </cell>
          <cell r="H127">
            <v>0.97526000000000002</v>
          </cell>
          <cell r="I127">
            <v>9.2399999999999996E-2</v>
          </cell>
          <cell r="J127" t="str">
            <v>Ingredient</v>
          </cell>
          <cell r="K127" t="str">
            <v>1</v>
          </cell>
          <cell r="L127">
            <v>6</v>
          </cell>
          <cell r="M127">
            <v>0</v>
          </cell>
          <cell r="N127">
            <v>9.0114024000000001E-2</v>
          </cell>
          <cell r="O127">
            <v>0</v>
          </cell>
          <cell r="P127" t="str">
            <v>GAL</v>
          </cell>
          <cell r="Q127" t="str">
            <v>177017</v>
          </cell>
          <cell r="R127" t="str">
            <v>177017-07099A</v>
          </cell>
          <cell r="S127" t="str">
            <v>0002113007099</v>
          </cell>
        </row>
        <row r="128">
          <cell r="A128" t="str">
            <v>0002113007099</v>
          </cell>
          <cell r="B128" t="str">
            <v>LUC CHOC MLK 2% GAL</v>
          </cell>
          <cell r="C128">
            <v>127</v>
          </cell>
          <cell r="D128" t="str">
            <v>300037</v>
          </cell>
          <cell r="E128" t="str">
            <v>BF CLASS 1</v>
          </cell>
          <cell r="F128">
            <v>2</v>
          </cell>
          <cell r="G128" t="str">
            <v>LB</v>
          </cell>
          <cell r="H128">
            <v>0.17732000000000001</v>
          </cell>
          <cell r="I128">
            <v>1.9816</v>
          </cell>
          <cell r="J128" t="str">
            <v>Ingredient</v>
          </cell>
          <cell r="K128" t="str">
            <v>1</v>
          </cell>
          <cell r="L128">
            <v>1</v>
          </cell>
          <cell r="M128">
            <v>0</v>
          </cell>
          <cell r="N128">
            <v>0.351377312</v>
          </cell>
          <cell r="O128">
            <v>0</v>
          </cell>
          <cell r="P128" t="str">
            <v>GAL</v>
          </cell>
          <cell r="Q128" t="str">
            <v>177017</v>
          </cell>
          <cell r="R128" t="str">
            <v>177017-07099A</v>
          </cell>
          <cell r="S128" t="str">
            <v>0002113007099</v>
          </cell>
        </row>
        <row r="129">
          <cell r="A129" t="str">
            <v>0002113007099</v>
          </cell>
          <cell r="B129" t="str">
            <v>LUC CHOC MLK 2% GAL</v>
          </cell>
          <cell r="C129">
            <v>128</v>
          </cell>
          <cell r="D129" t="str">
            <v>300862</v>
          </cell>
          <cell r="E129" t="str">
            <v>SNF RAW CLASS 1</v>
          </cell>
          <cell r="F129">
            <v>6.5731000000000002</v>
          </cell>
          <cell r="G129" t="str">
            <v>LB</v>
          </cell>
          <cell r="H129">
            <v>0.58277104599999996</v>
          </cell>
          <cell r="I129">
            <v>0.79879999999999995</v>
          </cell>
          <cell r="J129" t="str">
            <v>Ingredient</v>
          </cell>
          <cell r="K129" t="str">
            <v>1</v>
          </cell>
          <cell r="L129">
            <v>4</v>
          </cell>
          <cell r="M129">
            <v>0</v>
          </cell>
          <cell r="N129">
            <v>0.46551751154479998</v>
          </cell>
          <cell r="O129">
            <v>0</v>
          </cell>
          <cell r="P129" t="str">
            <v>GAL</v>
          </cell>
          <cell r="Q129" t="str">
            <v>177017</v>
          </cell>
          <cell r="R129" t="str">
            <v>177017-07099A</v>
          </cell>
          <cell r="S129" t="str">
            <v>0002113007099</v>
          </cell>
        </row>
        <row r="130">
          <cell r="A130" t="str">
            <v>0002113007099</v>
          </cell>
          <cell r="B130" t="str">
            <v>LUC CHOC MLK 2% GAL</v>
          </cell>
          <cell r="C130">
            <v>129</v>
          </cell>
          <cell r="D130" t="str">
            <v>300865</v>
          </cell>
          <cell r="E130" t="str">
            <v>COND SKIM FLUID CLASS 1</v>
          </cell>
          <cell r="F130">
            <v>7.8087999999999997</v>
          </cell>
          <cell r="G130" t="str">
            <v>LB</v>
          </cell>
          <cell r="H130">
            <v>0.69232820799999994</v>
          </cell>
          <cell r="I130">
            <v>2.47E-2</v>
          </cell>
          <cell r="J130" t="str">
            <v>Ingredient</v>
          </cell>
          <cell r="K130" t="str">
            <v>1</v>
          </cell>
          <cell r="L130">
            <v>3</v>
          </cell>
          <cell r="M130">
            <v>0</v>
          </cell>
          <cell r="N130">
            <v>1.71005067376E-2</v>
          </cell>
          <cell r="O130">
            <v>0</v>
          </cell>
          <cell r="P130" t="str">
            <v>GAL</v>
          </cell>
          <cell r="Q130" t="str">
            <v>177017</v>
          </cell>
          <cell r="R130" t="str">
            <v>177017-07099A</v>
          </cell>
          <cell r="S130" t="str">
            <v>0002113007099</v>
          </cell>
        </row>
        <row r="131">
          <cell r="A131" t="str">
            <v>0002113007099</v>
          </cell>
          <cell r="B131" t="str">
            <v>LUC CHOC MLK 2% GAL</v>
          </cell>
          <cell r="C131">
            <v>130</v>
          </cell>
          <cell r="D131" t="str">
            <v>300867</v>
          </cell>
          <cell r="E131" t="str">
            <v>COND SKIM LB SOLIDS CLASS 1</v>
          </cell>
          <cell r="F131">
            <v>3.4268999999999998</v>
          </cell>
          <cell r="G131" t="str">
            <v>LB</v>
          </cell>
          <cell r="H131">
            <v>0.30382895399999998</v>
          </cell>
          <cell r="I131">
            <v>0.84289999999999998</v>
          </cell>
          <cell r="J131" t="str">
            <v>Ingredient</v>
          </cell>
          <cell r="K131" t="str">
            <v>1</v>
          </cell>
          <cell r="L131">
            <v>2</v>
          </cell>
          <cell r="M131">
            <v>0</v>
          </cell>
          <cell r="N131">
            <v>0.25609742532660001</v>
          </cell>
          <cell r="O131">
            <v>0</v>
          </cell>
          <cell r="P131" t="str">
            <v>GAL</v>
          </cell>
          <cell r="Q131" t="str">
            <v>177017</v>
          </cell>
          <cell r="R131" t="str">
            <v>177017-07099A</v>
          </cell>
          <cell r="S131" t="str">
            <v>0002113007099</v>
          </cell>
        </row>
        <row r="132">
          <cell r="A132" t="str">
            <v>0002113007099</v>
          </cell>
          <cell r="B132" t="str">
            <v>LUC CHOC MLK 2% GAL</v>
          </cell>
          <cell r="C132">
            <v>131</v>
          </cell>
          <cell r="D132" t="str">
            <v>300869</v>
          </cell>
          <cell r="E132" t="str">
            <v>FLUID CLASS 1</v>
          </cell>
          <cell r="F132">
            <v>68.310199999999995</v>
          </cell>
          <cell r="G132" t="str">
            <v>LB</v>
          </cell>
          <cell r="H132">
            <v>6.0563823319999992</v>
          </cell>
          <cell r="I132">
            <v>3.4599999999999999E-2</v>
          </cell>
          <cell r="J132" t="str">
            <v>Ingredient</v>
          </cell>
          <cell r="K132" t="str">
            <v>1</v>
          </cell>
          <cell r="L132">
            <v>5</v>
          </cell>
          <cell r="M132">
            <v>0</v>
          </cell>
          <cell r="N132">
            <v>0.20955082868719996</v>
          </cell>
          <cell r="O132">
            <v>0</v>
          </cell>
          <cell r="P132" t="str">
            <v>GAL</v>
          </cell>
          <cell r="Q132" t="str">
            <v>177017</v>
          </cell>
          <cell r="R132" t="str">
            <v>177017-07099A</v>
          </cell>
          <cell r="S132" t="str">
            <v>0002113007099</v>
          </cell>
        </row>
        <row r="133">
          <cell r="A133" t="str">
            <v>0002113007099</v>
          </cell>
          <cell r="B133" t="str">
            <v>LUC CHOC MLK 2% GAL</v>
          </cell>
          <cell r="C133">
            <v>132</v>
          </cell>
          <cell r="D133" t="str">
            <v>303462</v>
          </cell>
          <cell r="E133" t="str">
            <v>CHOC FLVR PWD F/ 2%</v>
          </cell>
          <cell r="F133">
            <v>0.88</v>
          </cell>
          <cell r="G133" t="str">
            <v>LB</v>
          </cell>
          <cell r="H133">
            <v>7.8020800000000001E-2</v>
          </cell>
          <cell r="I133">
            <v>1.48</v>
          </cell>
          <cell r="J133" t="str">
            <v>Ingredient</v>
          </cell>
          <cell r="K133" t="str">
            <v>1</v>
          </cell>
          <cell r="L133">
            <v>7</v>
          </cell>
          <cell r="M133">
            <v>0</v>
          </cell>
          <cell r="N133">
            <v>0.11547078400000001</v>
          </cell>
          <cell r="O133">
            <v>0</v>
          </cell>
          <cell r="P133" t="str">
            <v>GAL</v>
          </cell>
          <cell r="Q133" t="str">
            <v>177017</v>
          </cell>
          <cell r="R133" t="str">
            <v>177017-07099A</v>
          </cell>
          <cell r="S133" t="str">
            <v>0002113007099</v>
          </cell>
        </row>
        <row r="134">
          <cell r="A134" t="str">
            <v>0002113007099</v>
          </cell>
          <cell r="B134" t="str">
            <v>LUC CHOC MLK 2% GAL</v>
          </cell>
          <cell r="C134">
            <v>133</v>
          </cell>
          <cell r="D134" t="str">
            <v>500006</v>
          </cell>
          <cell r="E134" t="str">
            <v>CAP BRWN SNP-ON/SCR-OFF</v>
          </cell>
          <cell r="F134">
            <v>0</v>
          </cell>
          <cell r="G134" t="str">
            <v>EA</v>
          </cell>
          <cell r="H134">
            <v>1</v>
          </cell>
          <cell r="I134">
            <v>0.01</v>
          </cell>
          <cell r="J134" t="str">
            <v>Packaging</v>
          </cell>
          <cell r="K134" t="str">
            <v>2</v>
          </cell>
          <cell r="L134">
            <v>1</v>
          </cell>
          <cell r="M134">
            <v>0</v>
          </cell>
          <cell r="N134">
            <v>0</v>
          </cell>
          <cell r="O134">
            <v>0.01</v>
          </cell>
          <cell r="P134" t="str">
            <v>GAL</v>
          </cell>
          <cell r="Q134" t="str">
            <v>177017</v>
          </cell>
          <cell r="R134" t="str">
            <v>177017-07099A</v>
          </cell>
          <cell r="S134" t="str">
            <v>0002113007099</v>
          </cell>
        </row>
        <row r="135">
          <cell r="A135" t="str">
            <v>0002113007099</v>
          </cell>
          <cell r="B135" t="str">
            <v>LUC CHOC MLK 2% GAL</v>
          </cell>
          <cell r="C135">
            <v>134</v>
          </cell>
          <cell r="D135" t="str">
            <v>506765</v>
          </cell>
          <cell r="E135" t="str">
            <v>LBL LUC MLK CHOC 2% (CA) 1GL</v>
          </cell>
          <cell r="F135">
            <v>0</v>
          </cell>
          <cell r="G135" t="str">
            <v>EA</v>
          </cell>
          <cell r="H135">
            <v>1</v>
          </cell>
          <cell r="I135">
            <v>4.9400000000000008E-3</v>
          </cell>
          <cell r="J135" t="str">
            <v>Packaging</v>
          </cell>
          <cell r="K135" t="str">
            <v>2</v>
          </cell>
          <cell r="L135">
            <v>1</v>
          </cell>
          <cell r="M135">
            <v>0</v>
          </cell>
          <cell r="N135">
            <v>0</v>
          </cell>
          <cell r="O135">
            <v>4.9400000000000008E-3</v>
          </cell>
          <cell r="P135" t="str">
            <v>GAL</v>
          </cell>
          <cell r="Q135" t="str">
            <v>177017</v>
          </cell>
          <cell r="R135" t="str">
            <v>177017-07099A</v>
          </cell>
          <cell r="S135" t="str">
            <v>0002113007099</v>
          </cell>
        </row>
        <row r="136">
          <cell r="A136" t="str">
            <v>0002113007100</v>
          </cell>
          <cell r="B136" t="str">
            <v>LUC WHOLE MLK QT</v>
          </cell>
          <cell r="C136">
            <v>135</v>
          </cell>
          <cell r="D136" t="str">
            <v>177002</v>
          </cell>
          <cell r="E136" t="str">
            <v>BULK WHOLE MLK</v>
          </cell>
          <cell r="F136">
            <v>100</v>
          </cell>
          <cell r="G136" t="str">
            <v>LB</v>
          </cell>
          <cell r="H136">
            <v>2.1539999999999999</v>
          </cell>
          <cell r="I136">
            <v>0.17471696107697171</v>
          </cell>
          <cell r="J136" t="str">
            <v>Ingredient</v>
          </cell>
          <cell r="K136" t="str">
            <v>1</v>
          </cell>
          <cell r="L136">
            <v>5</v>
          </cell>
          <cell r="M136">
            <v>1</v>
          </cell>
          <cell r="N136">
            <v>0</v>
          </cell>
          <cell r="O136">
            <v>0</v>
          </cell>
          <cell r="P136" t="str">
            <v>QT</v>
          </cell>
          <cell r="Q136" t="str">
            <v>177002</v>
          </cell>
          <cell r="R136" t="str">
            <v>177002-07100A</v>
          </cell>
          <cell r="S136" t="str">
            <v>0002113007100</v>
          </cell>
        </row>
        <row r="137">
          <cell r="A137" t="str">
            <v>0002113007100</v>
          </cell>
          <cell r="B137" t="str">
            <v>LUC WHOLE MLK QT</v>
          </cell>
          <cell r="C137">
            <v>136</v>
          </cell>
          <cell r="D137" t="str">
            <v>300030</v>
          </cell>
          <cell r="E137" t="str">
            <v>VITAMIN D</v>
          </cell>
          <cell r="F137">
            <v>0.10206</v>
          </cell>
          <cell r="G137" t="str">
            <v>CC</v>
          </cell>
          <cell r="H137">
            <v>2.1983723999999998E-3</v>
          </cell>
          <cell r="I137">
            <v>1.919878206123931E-2</v>
          </cell>
          <cell r="J137" t="str">
            <v>Ingredient</v>
          </cell>
          <cell r="K137" t="str">
            <v>1</v>
          </cell>
          <cell r="L137">
            <v>1</v>
          </cell>
          <cell r="M137">
            <v>0</v>
          </cell>
          <cell r="N137">
            <v>4.2206072597043606E-5</v>
          </cell>
          <cell r="O137">
            <v>0</v>
          </cell>
          <cell r="P137" t="str">
            <v>QT</v>
          </cell>
          <cell r="Q137" t="str">
            <v>177002</v>
          </cell>
          <cell r="R137" t="str">
            <v>177002-07100A</v>
          </cell>
          <cell r="S137" t="str">
            <v>0002113007100</v>
          </cell>
        </row>
        <row r="138">
          <cell r="A138" t="str">
            <v>0002113007100</v>
          </cell>
          <cell r="B138" t="str">
            <v>LUC WHOLE MLK QT</v>
          </cell>
          <cell r="C138">
            <v>137</v>
          </cell>
          <cell r="D138" t="str">
            <v>300037</v>
          </cell>
          <cell r="E138" t="str">
            <v>BF CLASS 1</v>
          </cell>
          <cell r="F138">
            <v>3.5</v>
          </cell>
          <cell r="G138" t="str">
            <v>LB</v>
          </cell>
          <cell r="H138">
            <v>7.5389999999999999E-2</v>
          </cell>
          <cell r="I138">
            <v>1.9816</v>
          </cell>
          <cell r="J138" t="str">
            <v>Ingredient</v>
          </cell>
          <cell r="K138" t="str">
            <v>1</v>
          </cell>
          <cell r="L138">
            <v>2</v>
          </cell>
          <cell r="M138">
            <v>0</v>
          </cell>
          <cell r="N138">
            <v>0.14939282400000001</v>
          </cell>
          <cell r="O138">
            <v>0</v>
          </cell>
          <cell r="P138" t="str">
            <v>QT</v>
          </cell>
          <cell r="Q138" t="str">
            <v>177002</v>
          </cell>
          <cell r="R138" t="str">
            <v>177002-07100A</v>
          </cell>
          <cell r="S138" t="str">
            <v>0002113007100</v>
          </cell>
        </row>
        <row r="139">
          <cell r="A139" t="str">
            <v>0002113007100</v>
          </cell>
          <cell r="B139" t="str">
            <v>LUC WHOLE MLK QT</v>
          </cell>
          <cell r="C139">
            <v>138</v>
          </cell>
          <cell r="D139" t="str">
            <v>300862</v>
          </cell>
          <cell r="E139" t="str">
            <v>SNF RAW CLASS 1</v>
          </cell>
          <cell r="F139">
            <v>8.85</v>
          </cell>
          <cell r="G139" t="str">
            <v>LB</v>
          </cell>
          <cell r="H139">
            <v>0.19062899999999999</v>
          </cell>
          <cell r="I139">
            <v>0.79879999999999995</v>
          </cell>
          <cell r="J139" t="str">
            <v>Ingredient</v>
          </cell>
          <cell r="K139" t="str">
            <v>1</v>
          </cell>
          <cell r="L139">
            <v>3</v>
          </cell>
          <cell r="M139">
            <v>0</v>
          </cell>
          <cell r="N139">
            <v>0.1522744452</v>
          </cell>
          <cell r="O139">
            <v>0</v>
          </cell>
          <cell r="P139" t="str">
            <v>QT</v>
          </cell>
          <cell r="Q139" t="str">
            <v>177002</v>
          </cell>
          <cell r="R139" t="str">
            <v>177002-07100A</v>
          </cell>
          <cell r="S139" t="str">
            <v>0002113007100</v>
          </cell>
        </row>
        <row r="140">
          <cell r="A140" t="str">
            <v>0002113007100</v>
          </cell>
          <cell r="B140" t="str">
            <v>LUC WHOLE MLK QT</v>
          </cell>
          <cell r="C140">
            <v>139</v>
          </cell>
          <cell r="D140" t="str">
            <v>300869</v>
          </cell>
          <cell r="E140" t="str">
            <v>FLUID CLASS 1</v>
          </cell>
          <cell r="F140">
            <v>87.647999999999996</v>
          </cell>
          <cell r="G140" t="str">
            <v>LB</v>
          </cell>
          <cell r="H140">
            <v>1.8879379199999999</v>
          </cell>
          <cell r="I140">
            <v>3.4599999999999999E-2</v>
          </cell>
          <cell r="J140" t="str">
            <v>Ingredient</v>
          </cell>
          <cell r="K140" t="str">
            <v>1</v>
          </cell>
          <cell r="L140">
            <v>4</v>
          </cell>
          <cell r="M140">
            <v>0</v>
          </cell>
          <cell r="N140">
            <v>6.5322652031999995E-2</v>
          </cell>
          <cell r="O140">
            <v>0</v>
          </cell>
          <cell r="P140" t="str">
            <v>QT</v>
          </cell>
          <cell r="Q140" t="str">
            <v>177002</v>
          </cell>
          <cell r="R140" t="str">
            <v>177002-07100A</v>
          </cell>
          <cell r="S140" t="str">
            <v>0002113007100</v>
          </cell>
        </row>
        <row r="141">
          <cell r="A141" t="str">
            <v>0002113007100</v>
          </cell>
          <cell r="B141" t="str">
            <v>LUC WHOLE MLK QT</v>
          </cell>
          <cell r="C141">
            <v>140</v>
          </cell>
          <cell r="D141" t="str">
            <v>500039</v>
          </cell>
          <cell r="E141" t="str">
            <v>CTN LUC MLK WHOLE QT</v>
          </cell>
          <cell r="F141">
            <v>0</v>
          </cell>
          <cell r="G141" t="str">
            <v>EA</v>
          </cell>
          <cell r="H141">
            <v>1</v>
          </cell>
          <cell r="I141">
            <v>4.7E-2</v>
          </cell>
          <cell r="J141" t="str">
            <v>Packaging</v>
          </cell>
          <cell r="K141" t="str">
            <v>2</v>
          </cell>
          <cell r="L141">
            <v>1</v>
          </cell>
          <cell r="M141">
            <v>0</v>
          </cell>
          <cell r="N141">
            <v>0</v>
          </cell>
          <cell r="O141">
            <v>4.7E-2</v>
          </cell>
          <cell r="P141" t="str">
            <v>QT</v>
          </cell>
          <cell r="Q141" t="str">
            <v>177002</v>
          </cell>
          <cell r="R141" t="str">
            <v>177002-07100A</v>
          </cell>
          <cell r="S141" t="str">
            <v>0002113007100</v>
          </cell>
        </row>
        <row r="142">
          <cell r="A142" t="str">
            <v>0002113007101</v>
          </cell>
          <cell r="B142" t="str">
            <v>LUC TWO-TEN MLK QT</v>
          </cell>
          <cell r="C142">
            <v>141</v>
          </cell>
          <cell r="D142" t="str">
            <v>177028</v>
          </cell>
          <cell r="E142" t="str">
            <v>BULK MLK 2-10 RF</v>
          </cell>
          <cell r="F142">
            <v>100</v>
          </cell>
          <cell r="G142" t="str">
            <v>LB</v>
          </cell>
          <cell r="H142">
            <v>2.1669999999999998</v>
          </cell>
          <cell r="I142">
            <v>0.157685302156506</v>
          </cell>
          <cell r="J142" t="str">
            <v>Ingredient</v>
          </cell>
          <cell r="K142" t="str">
            <v>1</v>
          </cell>
          <cell r="L142">
            <v>7</v>
          </cell>
          <cell r="M142">
            <v>1</v>
          </cell>
          <cell r="N142">
            <v>0</v>
          </cell>
          <cell r="O142">
            <v>0</v>
          </cell>
          <cell r="P142" t="str">
            <v>QT</v>
          </cell>
          <cell r="Q142" t="str">
            <v>177028</v>
          </cell>
          <cell r="R142" t="str">
            <v>177028-07101A</v>
          </cell>
          <cell r="S142" t="str">
            <v>0002113007101</v>
          </cell>
        </row>
        <row r="143">
          <cell r="A143" t="str">
            <v>0002113007101</v>
          </cell>
          <cell r="B143" t="str">
            <v>LUC TWO-TEN MLK QT</v>
          </cell>
          <cell r="C143">
            <v>142</v>
          </cell>
          <cell r="D143" t="str">
            <v>300029</v>
          </cell>
          <cell r="E143" t="str">
            <v>VITAMIN A-D</v>
          </cell>
          <cell r="F143">
            <v>0.46135999999999999</v>
          </cell>
          <cell r="G143" t="str">
            <v>CC</v>
          </cell>
          <cell r="H143">
            <v>9.9976712000000006E-3</v>
          </cell>
          <cell r="I143">
            <v>1.9193657123715992E-2</v>
          </cell>
          <cell r="J143" t="str">
            <v>Ingredient</v>
          </cell>
          <cell r="K143" t="str">
            <v>1</v>
          </cell>
          <cell r="L143">
            <v>1</v>
          </cell>
          <cell r="M143">
            <v>0</v>
          </cell>
          <cell r="N143">
            <v>1.9189187304845018E-4</v>
          </cell>
          <cell r="O143">
            <v>0</v>
          </cell>
          <cell r="P143" t="str">
            <v>QT</v>
          </cell>
          <cell r="Q143" t="str">
            <v>177028</v>
          </cell>
          <cell r="R143" t="str">
            <v>177028-07101A</v>
          </cell>
          <cell r="S143" t="str">
            <v>0002113007101</v>
          </cell>
        </row>
        <row r="144">
          <cell r="A144" t="str">
            <v>0002113007101</v>
          </cell>
          <cell r="B144" t="str">
            <v>LUC TWO-TEN MLK QT</v>
          </cell>
          <cell r="C144">
            <v>143</v>
          </cell>
          <cell r="D144" t="str">
            <v>300037</v>
          </cell>
          <cell r="E144" t="str">
            <v>BF CLASS 1</v>
          </cell>
          <cell r="F144">
            <v>2</v>
          </cell>
          <cell r="G144" t="str">
            <v>LB</v>
          </cell>
          <cell r="H144">
            <v>4.3339999999999997E-2</v>
          </cell>
          <cell r="I144">
            <v>1.9816</v>
          </cell>
          <cell r="J144" t="str">
            <v>Ingredient</v>
          </cell>
          <cell r="K144" t="str">
            <v>1</v>
          </cell>
          <cell r="L144">
            <v>2</v>
          </cell>
          <cell r="M144">
            <v>0</v>
          </cell>
          <cell r="N144">
            <v>8.5882544000000005E-2</v>
          </cell>
          <cell r="O144">
            <v>0</v>
          </cell>
          <cell r="P144" t="str">
            <v>QT</v>
          </cell>
          <cell r="Q144" t="str">
            <v>177028</v>
          </cell>
          <cell r="R144" t="str">
            <v>177028-07101A</v>
          </cell>
          <cell r="S144" t="str">
            <v>0002113007101</v>
          </cell>
        </row>
        <row r="145">
          <cell r="A145" t="str">
            <v>0002113007101</v>
          </cell>
          <cell r="B145" t="str">
            <v>LUC TWO-TEN MLK QT</v>
          </cell>
          <cell r="C145">
            <v>144</v>
          </cell>
          <cell r="D145" t="str">
            <v>300862</v>
          </cell>
          <cell r="E145" t="str">
            <v>SNF RAW CLASS 1</v>
          </cell>
          <cell r="F145">
            <v>8</v>
          </cell>
          <cell r="G145" t="str">
            <v>LB</v>
          </cell>
          <cell r="H145">
            <v>0.17335999999999999</v>
          </cell>
          <cell r="I145">
            <v>0.79879999999999995</v>
          </cell>
          <cell r="J145" t="str">
            <v>Ingredient</v>
          </cell>
          <cell r="K145" t="str">
            <v>1</v>
          </cell>
          <cell r="L145">
            <v>3</v>
          </cell>
          <cell r="M145">
            <v>0</v>
          </cell>
          <cell r="N145">
            <v>0.13847996800000001</v>
          </cell>
          <cell r="O145">
            <v>0</v>
          </cell>
          <cell r="P145" t="str">
            <v>QT</v>
          </cell>
          <cell r="Q145" t="str">
            <v>177028</v>
          </cell>
          <cell r="R145" t="str">
            <v>177028-07101A</v>
          </cell>
          <cell r="S145" t="str">
            <v>0002113007101</v>
          </cell>
        </row>
        <row r="146">
          <cell r="A146" t="str">
            <v>0002113007101</v>
          </cell>
          <cell r="B146" t="str">
            <v>LUC TWO-TEN MLK QT</v>
          </cell>
          <cell r="C146">
            <v>145</v>
          </cell>
          <cell r="D146" t="str">
            <v>300865</v>
          </cell>
          <cell r="E146" t="str">
            <v>COND SKIM FLUID CLASS 1</v>
          </cell>
          <cell r="F146">
            <v>4.6711999999999998</v>
          </cell>
          <cell r="G146" t="str">
            <v>LB</v>
          </cell>
          <cell r="H146">
            <v>0.101224904</v>
          </cell>
          <cell r="I146">
            <v>2.47E-2</v>
          </cell>
          <cell r="J146" t="str">
            <v>Ingredient</v>
          </cell>
          <cell r="K146" t="str">
            <v>1</v>
          </cell>
          <cell r="L146">
            <v>4</v>
          </cell>
          <cell r="M146">
            <v>0</v>
          </cell>
          <cell r="N146">
            <v>2.5002551288E-3</v>
          </cell>
          <cell r="O146">
            <v>0</v>
          </cell>
          <cell r="P146" t="str">
            <v>QT</v>
          </cell>
          <cell r="Q146" t="str">
            <v>177028</v>
          </cell>
          <cell r="R146" t="str">
            <v>177028-07101A</v>
          </cell>
          <cell r="S146" t="str">
            <v>0002113007101</v>
          </cell>
        </row>
        <row r="147">
          <cell r="A147" t="str">
            <v>0002113007101</v>
          </cell>
          <cell r="B147" t="str">
            <v>LUC TWO-TEN MLK QT</v>
          </cell>
          <cell r="C147">
            <v>146</v>
          </cell>
          <cell r="D147" t="str">
            <v>300867</v>
          </cell>
          <cell r="E147" t="str">
            <v>COND SKIM LB SOLIDS CLASS 1</v>
          </cell>
          <cell r="F147">
            <v>2.0499999999999998</v>
          </cell>
          <cell r="G147" t="str">
            <v>LB</v>
          </cell>
          <cell r="H147">
            <v>4.4423499999999998E-2</v>
          </cell>
          <cell r="I147">
            <v>0.84289999999999998</v>
          </cell>
          <cell r="J147" t="str">
            <v>Ingredient</v>
          </cell>
          <cell r="K147" t="str">
            <v>1</v>
          </cell>
          <cell r="L147">
            <v>5</v>
          </cell>
          <cell r="M147">
            <v>0</v>
          </cell>
          <cell r="N147">
            <v>3.7444568150000003E-2</v>
          </cell>
          <cell r="O147">
            <v>0</v>
          </cell>
          <cell r="P147" t="str">
            <v>QT</v>
          </cell>
          <cell r="Q147" t="str">
            <v>177028</v>
          </cell>
          <cell r="R147" t="str">
            <v>177028-07101A</v>
          </cell>
          <cell r="S147" t="str">
            <v>0002113007101</v>
          </cell>
        </row>
        <row r="148">
          <cell r="A148" t="str">
            <v>0002113007101</v>
          </cell>
          <cell r="B148" t="str">
            <v>LUC TWO-TEN MLK QT</v>
          </cell>
          <cell r="C148">
            <v>147</v>
          </cell>
          <cell r="D148" t="str">
            <v>300869</v>
          </cell>
          <cell r="E148" t="str">
            <v>FLUID CLASS 1</v>
          </cell>
          <cell r="F148">
            <v>83.278800000000004</v>
          </cell>
          <cell r="G148" t="str">
            <v>LB</v>
          </cell>
          <cell r="H148">
            <v>1.804651596</v>
          </cell>
          <cell r="I148">
            <v>3.4599999999999999E-2</v>
          </cell>
          <cell r="J148" t="str">
            <v>Ingredient</v>
          </cell>
          <cell r="K148" t="str">
            <v>1</v>
          </cell>
          <cell r="L148">
            <v>6</v>
          </cell>
          <cell r="M148">
            <v>0</v>
          </cell>
          <cell r="N148">
            <v>6.24409452216E-2</v>
          </cell>
          <cell r="O148">
            <v>0</v>
          </cell>
          <cell r="P148" t="str">
            <v>QT</v>
          </cell>
          <cell r="Q148" t="str">
            <v>177028</v>
          </cell>
          <cell r="R148" t="str">
            <v>177028-07101A</v>
          </cell>
          <cell r="S148" t="str">
            <v>0002113007101</v>
          </cell>
        </row>
        <row r="149">
          <cell r="A149" t="str">
            <v>0002113007101</v>
          </cell>
          <cell r="B149" t="str">
            <v>LUC TWO-TEN MLK QT</v>
          </cell>
          <cell r="C149">
            <v>148</v>
          </cell>
          <cell r="D149" t="str">
            <v>501959</v>
          </cell>
          <cell r="E149" t="str">
            <v>CTN LUC MLK 2-10 QT</v>
          </cell>
          <cell r="F149">
            <v>0</v>
          </cell>
          <cell r="G149" t="str">
            <v>EA</v>
          </cell>
          <cell r="H149">
            <v>1</v>
          </cell>
          <cell r="I149">
            <v>4.7E-2</v>
          </cell>
          <cell r="J149" t="str">
            <v>Packaging</v>
          </cell>
          <cell r="K149" t="str">
            <v>2</v>
          </cell>
          <cell r="L149">
            <v>1</v>
          </cell>
          <cell r="M149">
            <v>0</v>
          </cell>
          <cell r="N149">
            <v>0</v>
          </cell>
          <cell r="O149">
            <v>4.7E-2</v>
          </cell>
          <cell r="P149" t="str">
            <v>QT</v>
          </cell>
          <cell r="Q149" t="str">
            <v>177028</v>
          </cell>
          <cell r="R149" t="str">
            <v>177028-07101A</v>
          </cell>
          <cell r="S149" t="str">
            <v>0002113007101</v>
          </cell>
        </row>
        <row r="150">
          <cell r="A150" t="str">
            <v>0002113007102</v>
          </cell>
          <cell r="B150" t="str">
            <v>LUC FF MLK QT</v>
          </cell>
          <cell r="C150">
            <v>149</v>
          </cell>
          <cell r="D150" t="str">
            <v>177029</v>
          </cell>
          <cell r="E150" t="str">
            <v>BULK FF MLK</v>
          </cell>
          <cell r="F150">
            <v>100</v>
          </cell>
          <cell r="G150" t="str">
            <v>LB</v>
          </cell>
          <cell r="H150">
            <v>2.16</v>
          </cell>
          <cell r="I150">
            <v>0.11297891668270819</v>
          </cell>
          <cell r="J150" t="str">
            <v>Ingredient</v>
          </cell>
          <cell r="K150" t="str">
            <v>1</v>
          </cell>
          <cell r="L150">
            <v>7</v>
          </cell>
          <cell r="M150">
            <v>1</v>
          </cell>
          <cell r="N150">
            <v>0</v>
          </cell>
          <cell r="O150">
            <v>0</v>
          </cell>
          <cell r="P150" t="str">
            <v>QT</v>
          </cell>
          <cell r="Q150" t="str">
            <v>177029</v>
          </cell>
          <cell r="R150" t="str">
            <v>177029-07102A</v>
          </cell>
          <cell r="S150" t="str">
            <v>0002113007102</v>
          </cell>
        </row>
        <row r="151">
          <cell r="A151" t="str">
            <v>0002113007102</v>
          </cell>
          <cell r="B151" t="str">
            <v>LUC FF MLK QT</v>
          </cell>
          <cell r="C151">
            <v>150</v>
          </cell>
          <cell r="D151" t="str">
            <v>300029</v>
          </cell>
          <cell r="E151" t="str">
            <v>VITAMIN A-D</v>
          </cell>
          <cell r="F151">
            <v>0.50919000000000003</v>
          </cell>
          <cell r="G151" t="str">
            <v>CC</v>
          </cell>
          <cell r="H151">
            <v>1.0998503999999999E-2</v>
          </cell>
          <cell r="I151">
            <v>1.9193657123715992E-2</v>
          </cell>
          <cell r="J151" t="str">
            <v>Ingredient</v>
          </cell>
          <cell r="K151" t="str">
            <v>1</v>
          </cell>
          <cell r="L151">
            <v>1</v>
          </cell>
          <cell r="M151">
            <v>0</v>
          </cell>
          <cell r="N151">
            <v>2.111015146498188E-4</v>
          </cell>
          <cell r="O151">
            <v>0</v>
          </cell>
          <cell r="P151" t="str">
            <v>QT</v>
          </cell>
          <cell r="Q151" t="str">
            <v>177029</v>
          </cell>
          <cell r="R151" t="str">
            <v>177029-07102A</v>
          </cell>
          <cell r="S151" t="str">
            <v>0002113007102</v>
          </cell>
        </row>
        <row r="152">
          <cell r="A152" t="str">
            <v>0002113007102</v>
          </cell>
          <cell r="B152" t="str">
            <v>LUC FF MLK QT</v>
          </cell>
          <cell r="C152">
            <v>151</v>
          </cell>
          <cell r="D152" t="str">
            <v>300037</v>
          </cell>
          <cell r="E152" t="str">
            <v>BF CLASS 1</v>
          </cell>
          <cell r="F152">
            <v>0.08</v>
          </cell>
          <cell r="G152" t="str">
            <v>LB</v>
          </cell>
          <cell r="H152">
            <v>1.7279999999999999E-3</v>
          </cell>
          <cell r="I152">
            <v>1.9816</v>
          </cell>
          <cell r="J152" t="str">
            <v>Ingredient</v>
          </cell>
          <cell r="K152" t="str">
            <v>1</v>
          </cell>
          <cell r="L152">
            <v>2</v>
          </cell>
          <cell r="M152">
            <v>0</v>
          </cell>
          <cell r="N152">
            <v>3.4242048E-3</v>
          </cell>
          <cell r="O152">
            <v>0</v>
          </cell>
          <cell r="P152" t="str">
            <v>QT</v>
          </cell>
          <cell r="Q152" t="str">
            <v>177029</v>
          </cell>
          <cell r="R152" t="str">
            <v>177029-07102A</v>
          </cell>
          <cell r="S152" t="str">
            <v>0002113007102</v>
          </cell>
        </row>
        <row r="153">
          <cell r="A153" t="str">
            <v>0002113007102</v>
          </cell>
          <cell r="B153" t="str">
            <v>LUC FF MLK QT</v>
          </cell>
          <cell r="C153">
            <v>152</v>
          </cell>
          <cell r="D153" t="str">
            <v>300862</v>
          </cell>
          <cell r="E153" t="str">
            <v>SNF RAW CLASS 1</v>
          </cell>
          <cell r="F153">
            <v>8.8986000000000001</v>
          </cell>
          <cell r="G153" t="str">
            <v>LB</v>
          </cell>
          <cell r="H153">
            <v>0.19220976000000001</v>
          </cell>
          <cell r="I153">
            <v>0.79879999999999995</v>
          </cell>
          <cell r="J153" t="str">
            <v>Ingredient</v>
          </cell>
          <cell r="K153" t="str">
            <v>1</v>
          </cell>
          <cell r="L153">
            <v>3</v>
          </cell>
          <cell r="M153">
            <v>0</v>
          </cell>
          <cell r="N153">
            <v>0.15353715628799999</v>
          </cell>
          <cell r="O153">
            <v>0</v>
          </cell>
          <cell r="P153" t="str">
            <v>QT</v>
          </cell>
          <cell r="Q153" t="str">
            <v>177029</v>
          </cell>
          <cell r="R153" t="str">
            <v>177029-07102A</v>
          </cell>
          <cell r="S153" t="str">
            <v>0002113007102</v>
          </cell>
        </row>
        <row r="154">
          <cell r="A154" t="str">
            <v>0002113007102</v>
          </cell>
          <cell r="B154" t="str">
            <v>LUC FF MLK QT</v>
          </cell>
          <cell r="C154">
            <v>153</v>
          </cell>
          <cell r="D154" t="str">
            <v>300865</v>
          </cell>
          <cell r="E154" t="str">
            <v>COND SKIM FLUID CLASS 1</v>
          </cell>
          <cell r="F154">
            <v>0.43859999999999999</v>
          </cell>
          <cell r="G154" t="str">
            <v>LB</v>
          </cell>
          <cell r="H154">
            <v>9.4737599999999995E-3</v>
          </cell>
          <cell r="I154">
            <v>2.47E-2</v>
          </cell>
          <cell r="J154" t="str">
            <v>Ingredient</v>
          </cell>
          <cell r="K154" t="str">
            <v>1</v>
          </cell>
          <cell r="L154">
            <v>4</v>
          </cell>
          <cell r="M154">
            <v>0</v>
          </cell>
          <cell r="N154">
            <v>2.34001872E-4</v>
          </cell>
          <cell r="O154">
            <v>0</v>
          </cell>
          <cell r="P154" t="str">
            <v>QT</v>
          </cell>
          <cell r="Q154" t="str">
            <v>177029</v>
          </cell>
          <cell r="R154" t="str">
            <v>177029-07102A</v>
          </cell>
          <cell r="S154" t="str">
            <v>0002113007102</v>
          </cell>
        </row>
        <row r="155">
          <cell r="A155" t="str">
            <v>0002113007102</v>
          </cell>
          <cell r="B155" t="str">
            <v>LUC FF MLK QT</v>
          </cell>
          <cell r="C155">
            <v>154</v>
          </cell>
          <cell r="D155" t="str">
            <v>300867</v>
          </cell>
          <cell r="E155" t="str">
            <v>COND SKIM LB SOLIDS CLASS 1</v>
          </cell>
          <cell r="F155">
            <v>0.2414</v>
          </cell>
          <cell r="G155" t="str">
            <v>LB</v>
          </cell>
          <cell r="H155">
            <v>5.2142400000000002E-3</v>
          </cell>
          <cell r="I155">
            <v>0.84289999999999998</v>
          </cell>
          <cell r="J155" t="str">
            <v>Ingredient</v>
          </cell>
          <cell r="K155" t="str">
            <v>1</v>
          </cell>
          <cell r="L155">
            <v>5</v>
          </cell>
          <cell r="M155">
            <v>0</v>
          </cell>
          <cell r="N155">
            <v>4.3950828959999997E-3</v>
          </cell>
          <cell r="O155">
            <v>0</v>
          </cell>
          <cell r="P155" t="str">
            <v>QT</v>
          </cell>
          <cell r="Q155" t="str">
            <v>177029</v>
          </cell>
          <cell r="R155" t="str">
            <v>177029-07102A</v>
          </cell>
          <cell r="S155" t="str">
            <v>0002113007102</v>
          </cell>
        </row>
        <row r="156">
          <cell r="A156" t="str">
            <v>0002113007102</v>
          </cell>
          <cell r="B156" t="str">
            <v>LUC FF MLK QT</v>
          </cell>
          <cell r="C156">
            <v>155</v>
          </cell>
          <cell r="D156" t="str">
            <v>300869</v>
          </cell>
          <cell r="E156" t="str">
            <v>FLUID CLASS 1</v>
          </cell>
          <cell r="F156">
            <v>90.340299999999999</v>
          </cell>
          <cell r="G156" t="str">
            <v>LB</v>
          </cell>
          <cell r="H156">
            <v>1.9513504800000001</v>
          </cell>
          <cell r="I156">
            <v>3.4599999999999999E-2</v>
          </cell>
          <cell r="J156" t="str">
            <v>Ingredient</v>
          </cell>
          <cell r="K156" t="str">
            <v>1</v>
          </cell>
          <cell r="L156">
            <v>6</v>
          </cell>
          <cell r="M156">
            <v>0</v>
          </cell>
          <cell r="N156">
            <v>6.7516726607999997E-2</v>
          </cell>
          <cell r="O156">
            <v>0</v>
          </cell>
          <cell r="P156" t="str">
            <v>QT</v>
          </cell>
          <cell r="Q156" t="str">
            <v>177029</v>
          </cell>
          <cell r="R156" t="str">
            <v>177029-07102A</v>
          </cell>
          <cell r="S156" t="str">
            <v>0002113007102</v>
          </cell>
        </row>
        <row r="157">
          <cell r="A157" t="str">
            <v>0002113007102</v>
          </cell>
          <cell r="B157" t="str">
            <v>LUC FF MLK QT</v>
          </cell>
          <cell r="C157">
            <v>156</v>
          </cell>
          <cell r="D157" t="str">
            <v>500042</v>
          </cell>
          <cell r="E157" t="str">
            <v>CTN LUC MLK FF QT</v>
          </cell>
          <cell r="F157">
            <v>0</v>
          </cell>
          <cell r="G157" t="str">
            <v>EA</v>
          </cell>
          <cell r="H157">
            <v>1</v>
          </cell>
          <cell r="I157">
            <v>4.7E-2</v>
          </cell>
          <cell r="J157" t="str">
            <v>Packaging</v>
          </cell>
          <cell r="K157" t="str">
            <v>2</v>
          </cell>
          <cell r="L157">
            <v>1</v>
          </cell>
          <cell r="M157">
            <v>0</v>
          </cell>
          <cell r="N157">
            <v>0</v>
          </cell>
          <cell r="O157">
            <v>4.7E-2</v>
          </cell>
          <cell r="P157" t="str">
            <v>QT</v>
          </cell>
          <cell r="Q157" t="str">
            <v>177029</v>
          </cell>
          <cell r="R157" t="str">
            <v>177029-07102A</v>
          </cell>
          <cell r="S157" t="str">
            <v>0002113007102</v>
          </cell>
        </row>
        <row r="158">
          <cell r="A158" t="str">
            <v>0002113007108</v>
          </cell>
          <cell r="B158" t="str">
            <v>LUC HALF &amp; HALF QT</v>
          </cell>
          <cell r="C158">
            <v>157</v>
          </cell>
          <cell r="D158" t="str">
            <v>177108</v>
          </cell>
          <cell r="E158" t="str">
            <v>BULK HALF &amp; HALF</v>
          </cell>
          <cell r="F158">
            <v>100</v>
          </cell>
          <cell r="G158" t="str">
            <v>LB</v>
          </cell>
          <cell r="H158">
            <v>2.1480000000000001</v>
          </cell>
          <cell r="I158">
            <v>0.30574343380000002</v>
          </cell>
          <cell r="J158" t="str">
            <v>Ingredient</v>
          </cell>
          <cell r="K158" t="str">
            <v>1</v>
          </cell>
          <cell r="L158">
            <v>4</v>
          </cell>
          <cell r="M158">
            <v>1</v>
          </cell>
          <cell r="N158">
            <v>0</v>
          </cell>
          <cell r="O158">
            <v>0</v>
          </cell>
          <cell r="P158" t="str">
            <v>QT</v>
          </cell>
          <cell r="Q158" t="str">
            <v>177108</v>
          </cell>
          <cell r="R158" t="str">
            <v>177108-07108A</v>
          </cell>
          <cell r="S158" t="str">
            <v>0002113007108</v>
          </cell>
        </row>
        <row r="159">
          <cell r="A159" t="str">
            <v>0002113007108</v>
          </cell>
          <cell r="B159" t="str">
            <v>LUC HALF &amp; HALF QT</v>
          </cell>
          <cell r="C159">
            <v>158</v>
          </cell>
          <cell r="D159" t="str">
            <v>300037</v>
          </cell>
          <cell r="E159" t="str">
            <v>BF CLASS 1</v>
          </cell>
          <cell r="F159">
            <v>10.5</v>
          </cell>
          <cell r="G159" t="str">
            <v>LB</v>
          </cell>
          <cell r="H159">
            <v>0.22553999999999999</v>
          </cell>
          <cell r="I159">
            <v>1.9816</v>
          </cell>
          <cell r="J159" t="str">
            <v>Ingredient</v>
          </cell>
          <cell r="K159" t="str">
            <v>1</v>
          </cell>
          <cell r="L159">
            <v>1</v>
          </cell>
          <cell r="M159">
            <v>0</v>
          </cell>
          <cell r="N159">
            <v>0.44693006400000002</v>
          </cell>
          <cell r="O159">
            <v>0</v>
          </cell>
          <cell r="P159" t="str">
            <v>QT</v>
          </cell>
          <cell r="Q159" t="str">
            <v>177108</v>
          </cell>
          <cell r="R159" t="str">
            <v>177108-07108A</v>
          </cell>
          <cell r="S159" t="str">
            <v>0002113007108</v>
          </cell>
        </row>
        <row r="160">
          <cell r="A160" t="str">
            <v>0002113007108</v>
          </cell>
          <cell r="B160" t="str">
            <v>LUC HALF &amp; HALF QT</v>
          </cell>
          <cell r="C160">
            <v>159</v>
          </cell>
          <cell r="D160" t="str">
            <v>300862</v>
          </cell>
          <cell r="E160" t="str">
            <v>SNF RAW CLASS 1</v>
          </cell>
          <cell r="F160">
            <v>7.93</v>
          </cell>
          <cell r="G160" t="str">
            <v>LB</v>
          </cell>
          <cell r="H160">
            <v>0.1703364</v>
          </cell>
          <cell r="I160">
            <v>0.79879999999999995</v>
          </cell>
          <cell r="J160" t="str">
            <v>Ingredient</v>
          </cell>
          <cell r="K160" t="str">
            <v>1</v>
          </cell>
          <cell r="L160">
            <v>2</v>
          </cell>
          <cell r="M160">
            <v>0</v>
          </cell>
          <cell r="N160">
            <v>0.13606471632</v>
          </cell>
          <cell r="O160">
            <v>0</v>
          </cell>
          <cell r="P160" t="str">
            <v>QT</v>
          </cell>
          <cell r="Q160" t="str">
            <v>177108</v>
          </cell>
          <cell r="R160" t="str">
            <v>177108-07108A</v>
          </cell>
          <cell r="S160" t="str">
            <v>0002113007108</v>
          </cell>
        </row>
        <row r="161">
          <cell r="A161" t="str">
            <v>0002113007108</v>
          </cell>
          <cell r="B161" t="str">
            <v>LUC HALF &amp; HALF QT</v>
          </cell>
          <cell r="C161">
            <v>160</v>
          </cell>
          <cell r="D161" t="str">
            <v>300869</v>
          </cell>
          <cell r="E161" t="str">
            <v>FLUID CLASS 1</v>
          </cell>
          <cell r="F161">
            <v>81.569999999999993</v>
          </cell>
          <cell r="G161" t="str">
            <v>LB</v>
          </cell>
          <cell r="H161">
            <v>1.7521235999999998</v>
          </cell>
          <cell r="I161">
            <v>3.4599999999999999E-2</v>
          </cell>
          <cell r="J161" t="str">
            <v>Ingredient</v>
          </cell>
          <cell r="K161" t="str">
            <v>1</v>
          </cell>
          <cell r="L161">
            <v>3</v>
          </cell>
          <cell r="M161">
            <v>0</v>
          </cell>
          <cell r="N161">
            <v>6.0623476559999993E-2</v>
          </cell>
          <cell r="O161">
            <v>0</v>
          </cell>
          <cell r="P161" t="str">
            <v>QT</v>
          </cell>
          <cell r="Q161" t="str">
            <v>177108</v>
          </cell>
          <cell r="R161" t="str">
            <v>177108-07108A</v>
          </cell>
          <cell r="S161" t="str">
            <v>0002113007108</v>
          </cell>
        </row>
        <row r="162">
          <cell r="A162" t="str">
            <v>0002113007108</v>
          </cell>
          <cell r="B162" t="str">
            <v>LUC HALF &amp; HALF QT</v>
          </cell>
          <cell r="C162">
            <v>161</v>
          </cell>
          <cell r="D162" t="str">
            <v>500043</v>
          </cell>
          <cell r="E162" t="str">
            <v>CTN LUC HALF &amp; HALF QT</v>
          </cell>
          <cell r="F162">
            <v>0</v>
          </cell>
          <cell r="G162" t="str">
            <v>EA</v>
          </cell>
          <cell r="H162">
            <v>1</v>
          </cell>
          <cell r="I162">
            <v>4.7E-2</v>
          </cell>
          <cell r="J162" t="str">
            <v>Packaging</v>
          </cell>
          <cell r="K162" t="str">
            <v>2</v>
          </cell>
          <cell r="L162">
            <v>1</v>
          </cell>
          <cell r="M162">
            <v>0</v>
          </cell>
          <cell r="N162">
            <v>0</v>
          </cell>
          <cell r="O162">
            <v>4.7E-2</v>
          </cell>
          <cell r="P162" t="str">
            <v>QT</v>
          </cell>
          <cell r="Q162" t="str">
            <v>177108</v>
          </cell>
          <cell r="R162" t="str">
            <v>177108-07108A</v>
          </cell>
          <cell r="S162" t="str">
            <v>0002113007108</v>
          </cell>
        </row>
        <row r="163">
          <cell r="A163" t="str">
            <v>0002113007110</v>
          </cell>
          <cell r="B163" t="str">
            <v>LUC WHIPPING CRM QT</v>
          </cell>
          <cell r="C163">
            <v>162</v>
          </cell>
          <cell r="D163" t="str">
            <v>504132</v>
          </cell>
          <cell r="E163" t="str">
            <v>DUMMY CODE - THIS BOM IS OBSOLETE (US)</v>
          </cell>
          <cell r="F163">
            <v>0</v>
          </cell>
          <cell r="G163" t="str">
            <v>EA</v>
          </cell>
          <cell r="H163">
            <v>0</v>
          </cell>
          <cell r="I163">
            <v>0</v>
          </cell>
          <cell r="J163" t="str">
            <v>Packaging</v>
          </cell>
          <cell r="K163" t="str">
            <v>2</v>
          </cell>
          <cell r="L163">
            <v>1</v>
          </cell>
          <cell r="M163">
            <v>0</v>
          </cell>
          <cell r="N163">
            <v>0</v>
          </cell>
          <cell r="O163">
            <v>0</v>
          </cell>
          <cell r="P163" t="str">
            <v>QT</v>
          </cell>
          <cell r="Q163" t="str">
            <v>177204</v>
          </cell>
          <cell r="R163" t="str">
            <v>177204-07110A</v>
          </cell>
          <cell r="S163" t="str">
            <v>0002113007110</v>
          </cell>
        </row>
        <row r="164">
          <cell r="A164" t="str">
            <v>0002113007123</v>
          </cell>
          <cell r="B164" t="str">
            <v>SS EGG NOG QT</v>
          </cell>
          <cell r="C164">
            <v>163</v>
          </cell>
          <cell r="D164" t="str">
            <v>175223</v>
          </cell>
          <cell r="E164" t="str">
            <v>BULK MIX EGG NOG BLEND SS</v>
          </cell>
          <cell r="F164">
            <v>100</v>
          </cell>
          <cell r="G164" t="str">
            <v>LB</v>
          </cell>
          <cell r="H164">
            <v>2.266</v>
          </cell>
          <cell r="I164">
            <v>0.28142732752642341</v>
          </cell>
          <cell r="J164" t="str">
            <v>Ingredient</v>
          </cell>
          <cell r="K164" t="str">
            <v>1</v>
          </cell>
          <cell r="L164">
            <v>9</v>
          </cell>
          <cell r="M164">
            <v>1</v>
          </cell>
          <cell r="N164">
            <v>0</v>
          </cell>
          <cell r="O164">
            <v>0</v>
          </cell>
          <cell r="P164" t="str">
            <v>QT</v>
          </cell>
          <cell r="Q164" t="str">
            <v>175223</v>
          </cell>
          <cell r="R164" t="str">
            <v>175223-07123A</v>
          </cell>
          <cell r="S164" t="str">
            <v>0002113007123</v>
          </cell>
        </row>
        <row r="165">
          <cell r="A165" t="str">
            <v>0002113007123</v>
          </cell>
          <cell r="B165" t="str">
            <v>SS EGG NOG QT</v>
          </cell>
          <cell r="C165">
            <v>164</v>
          </cell>
          <cell r="D165" t="str">
            <v>300011</v>
          </cell>
          <cell r="E165" t="str">
            <v>BASE EGG NOG GMT</v>
          </cell>
          <cell r="F165">
            <v>5.73</v>
          </cell>
          <cell r="G165" t="str">
            <v>LB</v>
          </cell>
          <cell r="H165">
            <v>0.12984180000000001</v>
          </cell>
          <cell r="I165">
            <v>0.74903731110686611</v>
          </cell>
          <cell r="J165" t="str">
            <v>Ingredient</v>
          </cell>
          <cell r="K165" t="str">
            <v>1</v>
          </cell>
          <cell r="L165">
            <v>1</v>
          </cell>
          <cell r="M165">
            <v>0</v>
          </cell>
          <cell r="N165">
            <v>9.725635274127549E-2</v>
          </cell>
          <cell r="O165">
            <v>0</v>
          </cell>
          <cell r="P165" t="str">
            <v>QT</v>
          </cell>
          <cell r="Q165" t="str">
            <v>175223</v>
          </cell>
          <cell r="R165" t="str">
            <v>175223-07123A</v>
          </cell>
          <cell r="S165" t="str">
            <v>0002113007123</v>
          </cell>
        </row>
        <row r="166">
          <cell r="A166" t="str">
            <v>0002113007123</v>
          </cell>
          <cell r="B166" t="str">
            <v>SS EGG NOG QT</v>
          </cell>
          <cell r="C166">
            <v>165</v>
          </cell>
          <cell r="D166" t="str">
            <v>300024</v>
          </cell>
          <cell r="E166" t="str">
            <v>STABILIZER CARRAGEENAN</v>
          </cell>
          <cell r="F166">
            <v>0.11</v>
          </cell>
          <cell r="G166" t="str">
            <v>LB</v>
          </cell>
          <cell r="H166">
            <v>2.4926000000000002E-3</v>
          </cell>
          <cell r="I166">
            <v>4.43</v>
          </cell>
          <cell r="J166" t="str">
            <v>Ingredient</v>
          </cell>
          <cell r="K166" t="str">
            <v>1</v>
          </cell>
          <cell r="L166">
            <v>2</v>
          </cell>
          <cell r="M166">
            <v>0</v>
          </cell>
          <cell r="N166">
            <v>1.1042217999999999E-2</v>
          </cell>
          <cell r="O166">
            <v>0</v>
          </cell>
          <cell r="P166" t="str">
            <v>QT</v>
          </cell>
          <cell r="Q166" t="str">
            <v>175223</v>
          </cell>
          <cell r="R166" t="str">
            <v>175223-07123A</v>
          </cell>
          <cell r="S166" t="str">
            <v>0002113007123</v>
          </cell>
        </row>
        <row r="167">
          <cell r="A167" t="str">
            <v>0002113007123</v>
          </cell>
          <cell r="B167" t="str">
            <v>SS EGG NOG QT</v>
          </cell>
          <cell r="C167">
            <v>166</v>
          </cell>
          <cell r="D167" t="str">
            <v>300034</v>
          </cell>
          <cell r="E167" t="str">
            <v>HFCS 42 71% SOLIDS</v>
          </cell>
          <cell r="F167">
            <v>12.3</v>
          </cell>
          <cell r="G167" t="str">
            <v>LB</v>
          </cell>
          <cell r="H167">
            <v>0.27871800000000002</v>
          </cell>
          <cell r="I167">
            <v>9.2399999999999996E-2</v>
          </cell>
          <cell r="J167" t="str">
            <v>Ingredient</v>
          </cell>
          <cell r="K167" t="str">
            <v>1</v>
          </cell>
          <cell r="L167">
            <v>3</v>
          </cell>
          <cell r="M167">
            <v>0</v>
          </cell>
          <cell r="N167">
            <v>2.5753543199999999E-2</v>
          </cell>
          <cell r="O167">
            <v>0</v>
          </cell>
          <cell r="P167" t="str">
            <v>QT</v>
          </cell>
          <cell r="Q167" t="str">
            <v>175223</v>
          </cell>
          <cell r="R167" t="str">
            <v>175223-07123A</v>
          </cell>
          <cell r="S167" t="str">
            <v>0002113007123</v>
          </cell>
        </row>
        <row r="168">
          <cell r="A168" t="str">
            <v>0002113007123</v>
          </cell>
          <cell r="B168" t="str">
            <v>SS EGG NOG QT</v>
          </cell>
          <cell r="C168">
            <v>167</v>
          </cell>
          <cell r="D168" t="str">
            <v>300038</v>
          </cell>
          <cell r="E168" t="str">
            <v>BF CLASS 2</v>
          </cell>
          <cell r="F168">
            <v>6.5</v>
          </cell>
          <cell r="G168" t="str">
            <v>LB</v>
          </cell>
          <cell r="H168">
            <v>0.14729</v>
          </cell>
          <cell r="I168">
            <v>1.8340000000000001</v>
          </cell>
          <cell r="J168" t="str">
            <v>Ingredient</v>
          </cell>
          <cell r="K168" t="str">
            <v>1</v>
          </cell>
          <cell r="L168">
            <v>4</v>
          </cell>
          <cell r="M168">
            <v>0</v>
          </cell>
          <cell r="N168">
            <v>0.27012986</v>
          </cell>
          <cell r="O168">
            <v>0</v>
          </cell>
          <cell r="P168" t="str">
            <v>QT</v>
          </cell>
          <cell r="Q168" t="str">
            <v>175223</v>
          </cell>
          <cell r="R168" t="str">
            <v>175223-07123A</v>
          </cell>
          <cell r="S168" t="str">
            <v>0002113007123</v>
          </cell>
        </row>
        <row r="169">
          <cell r="A169" t="str">
            <v>0002113007123</v>
          </cell>
          <cell r="B169" t="str">
            <v>SS EGG NOG QT</v>
          </cell>
          <cell r="C169">
            <v>168</v>
          </cell>
          <cell r="D169" t="str">
            <v>300863</v>
          </cell>
          <cell r="E169" t="str">
            <v>SNF RAW CLASS 2</v>
          </cell>
          <cell r="F169">
            <v>4.8863000000000003</v>
          </cell>
          <cell r="G169" t="str">
            <v>LB</v>
          </cell>
          <cell r="H169">
            <v>0.110723558</v>
          </cell>
          <cell r="I169">
            <v>0.79359999999999997</v>
          </cell>
          <cell r="J169" t="str">
            <v>Ingredient</v>
          </cell>
          <cell r="K169" t="str">
            <v>1</v>
          </cell>
          <cell r="L169">
            <v>5</v>
          </cell>
          <cell r="M169">
            <v>0</v>
          </cell>
          <cell r="N169">
            <v>8.78702156288E-2</v>
          </cell>
          <cell r="O169">
            <v>0</v>
          </cell>
          <cell r="P169" t="str">
            <v>QT</v>
          </cell>
          <cell r="Q169" t="str">
            <v>175223</v>
          </cell>
          <cell r="R169" t="str">
            <v>175223-07123A</v>
          </cell>
          <cell r="S169" t="str">
            <v>0002113007123</v>
          </cell>
        </row>
        <row r="170">
          <cell r="A170" t="str">
            <v>0002113007123</v>
          </cell>
          <cell r="B170" t="str">
            <v>SS EGG NOG QT</v>
          </cell>
          <cell r="C170">
            <v>169</v>
          </cell>
          <cell r="D170" t="str">
            <v>300866</v>
          </cell>
          <cell r="E170" t="str">
            <v>COND SKIM FLUID CLASS 2</v>
          </cell>
          <cell r="F170">
            <v>14.276999999999999</v>
          </cell>
          <cell r="G170" t="str">
            <v>LB</v>
          </cell>
          <cell r="H170">
            <v>0.32351681999999998</v>
          </cell>
          <cell r="I170">
            <v>0</v>
          </cell>
          <cell r="J170" t="str">
            <v>Ingredient</v>
          </cell>
          <cell r="K170" t="str">
            <v>1</v>
          </cell>
          <cell r="L170">
            <v>6</v>
          </cell>
          <cell r="M170">
            <v>0</v>
          </cell>
          <cell r="N170">
            <v>0</v>
          </cell>
          <cell r="O170">
            <v>0</v>
          </cell>
          <cell r="P170" t="str">
            <v>QT</v>
          </cell>
          <cell r="Q170" t="str">
            <v>175223</v>
          </cell>
          <cell r="R170" t="str">
            <v>175223-07123A</v>
          </cell>
          <cell r="S170" t="str">
            <v>0002113007123</v>
          </cell>
        </row>
        <row r="171">
          <cell r="A171" t="str">
            <v>0002113007123</v>
          </cell>
          <cell r="B171" t="str">
            <v>SS EGG NOG QT</v>
          </cell>
          <cell r="C171">
            <v>170</v>
          </cell>
          <cell r="D171" t="str">
            <v>300868</v>
          </cell>
          <cell r="E171" t="str">
            <v>COND SKIM LB SOLIDS CLASS 2</v>
          </cell>
          <cell r="F171">
            <v>6.2653999999999996</v>
          </cell>
          <cell r="G171" t="str">
            <v>LB</v>
          </cell>
          <cell r="H171">
            <v>0.14197396400000001</v>
          </cell>
          <cell r="I171">
            <v>0.92849999999999999</v>
          </cell>
          <cell r="J171" t="str">
            <v>Ingredient</v>
          </cell>
          <cell r="K171" t="str">
            <v>1</v>
          </cell>
          <cell r="L171">
            <v>7</v>
          </cell>
          <cell r="M171">
            <v>0</v>
          </cell>
          <cell r="N171">
            <v>0.13182282557399999</v>
          </cell>
          <cell r="O171">
            <v>0</v>
          </cell>
          <cell r="P171" t="str">
            <v>QT</v>
          </cell>
          <cell r="Q171" t="str">
            <v>175223</v>
          </cell>
          <cell r="R171" t="str">
            <v>175223-07123A</v>
          </cell>
          <cell r="S171" t="str">
            <v>0002113007123</v>
          </cell>
        </row>
        <row r="172">
          <cell r="A172" t="str">
            <v>0002113007123</v>
          </cell>
          <cell r="B172" t="str">
            <v>SS EGG NOG QT</v>
          </cell>
          <cell r="C172">
            <v>171</v>
          </cell>
          <cell r="D172" t="str">
            <v>300870</v>
          </cell>
          <cell r="E172" t="str">
            <v>FLUID CLASS 2</v>
          </cell>
          <cell r="F172">
            <v>49.9313</v>
          </cell>
          <cell r="G172" t="str">
            <v>LB</v>
          </cell>
          <cell r="H172">
            <v>1.131443258</v>
          </cell>
          <cell r="I172">
            <v>0</v>
          </cell>
          <cell r="J172" t="str">
            <v>Ingredient</v>
          </cell>
          <cell r="K172" t="str">
            <v>1</v>
          </cell>
          <cell r="L172">
            <v>8</v>
          </cell>
          <cell r="M172">
            <v>0</v>
          </cell>
          <cell r="N172">
            <v>0</v>
          </cell>
          <cell r="O172">
            <v>0</v>
          </cell>
          <cell r="P172" t="str">
            <v>QT</v>
          </cell>
          <cell r="Q172" t="str">
            <v>175223</v>
          </cell>
          <cell r="R172" t="str">
            <v>175223-07123A</v>
          </cell>
          <cell r="S172" t="str">
            <v>0002113007123</v>
          </cell>
        </row>
        <row r="173">
          <cell r="A173" t="str">
            <v>0002113007123</v>
          </cell>
          <cell r="B173" t="str">
            <v>SS EGG NOG QT</v>
          </cell>
          <cell r="C173">
            <v>172</v>
          </cell>
          <cell r="D173" t="str">
            <v>500049</v>
          </cell>
          <cell r="E173" t="str">
            <v>CTN SS EGG NOG QT</v>
          </cell>
          <cell r="F173">
            <v>0</v>
          </cell>
          <cell r="G173" t="str">
            <v>EA</v>
          </cell>
          <cell r="H173">
            <v>1</v>
          </cell>
          <cell r="I173">
            <v>4.7E-2</v>
          </cell>
          <cell r="J173" t="str">
            <v>Packaging</v>
          </cell>
          <cell r="K173" t="str">
            <v>2</v>
          </cell>
          <cell r="L173">
            <v>1</v>
          </cell>
          <cell r="M173">
            <v>0</v>
          </cell>
          <cell r="N173">
            <v>0</v>
          </cell>
          <cell r="O173">
            <v>4.7E-2</v>
          </cell>
          <cell r="P173" t="str">
            <v>QT</v>
          </cell>
          <cell r="Q173" t="str">
            <v>175223</v>
          </cell>
          <cell r="R173" t="str">
            <v>175223-07123A</v>
          </cell>
          <cell r="S173" t="str">
            <v>0002113007123</v>
          </cell>
        </row>
        <row r="174">
          <cell r="A174" t="str">
            <v>0002113007124</v>
          </cell>
          <cell r="B174" t="str">
            <v>LUC EGG NOG QT</v>
          </cell>
          <cell r="C174">
            <v>173</v>
          </cell>
          <cell r="D174" t="str">
            <v>175222</v>
          </cell>
          <cell r="E174" t="str">
            <v>BULK MIX EGG NOG BLEND</v>
          </cell>
          <cell r="F174">
            <v>100</v>
          </cell>
          <cell r="G174" t="str">
            <v>LB</v>
          </cell>
          <cell r="H174">
            <v>2.2309999999999999</v>
          </cell>
          <cell r="I174">
            <v>0.24587784024000001</v>
          </cell>
          <cell r="J174" t="str">
            <v>Ingredient</v>
          </cell>
          <cell r="K174" t="str">
            <v>1</v>
          </cell>
          <cell r="L174">
            <v>10</v>
          </cell>
          <cell r="M174">
            <v>1</v>
          </cell>
          <cell r="N174">
            <v>0</v>
          </cell>
          <cell r="O174">
            <v>0</v>
          </cell>
          <cell r="P174" t="str">
            <v>QT</v>
          </cell>
          <cell r="Q174" t="str">
            <v>175222</v>
          </cell>
          <cell r="R174" t="str">
            <v>175222-07124A</v>
          </cell>
          <cell r="S174" t="str">
            <v>0002113007124</v>
          </cell>
        </row>
        <row r="175">
          <cell r="A175" t="str">
            <v>0002113007124</v>
          </cell>
          <cell r="B175" t="str">
            <v>LUC EGG NOG QT</v>
          </cell>
          <cell r="C175">
            <v>174</v>
          </cell>
          <cell r="D175" t="str">
            <v>175211</v>
          </cell>
          <cell r="E175" t="str">
            <v>BULK MIX BASE EGG NOG</v>
          </cell>
          <cell r="F175">
            <v>5.4782600000000006</v>
          </cell>
          <cell r="G175" t="str">
            <v>LB</v>
          </cell>
          <cell r="H175">
            <v>0.12221998060000003</v>
          </cell>
          <cell r="I175">
            <v>0.76300000000000001</v>
          </cell>
          <cell r="J175" t="str">
            <v>Ingredient</v>
          </cell>
          <cell r="K175" t="str">
            <v>1</v>
          </cell>
          <cell r="L175">
            <v>1</v>
          </cell>
          <cell r="M175">
            <v>0</v>
          </cell>
          <cell r="N175">
            <v>9.3253845197800014E-2</v>
          </cell>
          <cell r="O175">
            <v>0</v>
          </cell>
          <cell r="P175" t="str">
            <v>QT</v>
          </cell>
          <cell r="Q175" t="str">
            <v>175222</v>
          </cell>
          <cell r="R175" t="str">
            <v>175222-07124A</v>
          </cell>
          <cell r="S175" t="str">
            <v>0002113007124</v>
          </cell>
        </row>
        <row r="176">
          <cell r="A176" t="str">
            <v>0002113007124</v>
          </cell>
          <cell r="B176" t="str">
            <v>LUC EGG NOG QT</v>
          </cell>
          <cell r="C176">
            <v>175</v>
          </cell>
          <cell r="D176" t="str">
            <v>300010</v>
          </cell>
          <cell r="E176" t="str">
            <v>SPICE EGG NOG</v>
          </cell>
          <cell r="F176">
            <v>9.783E-2</v>
          </cell>
          <cell r="G176" t="str">
            <v>LB</v>
          </cell>
          <cell r="H176">
            <v>2.1825872999999998E-3</v>
          </cell>
          <cell r="I176">
            <v>3.94</v>
          </cell>
          <cell r="J176" t="str">
            <v>Ingredient</v>
          </cell>
          <cell r="K176" t="str">
            <v>1</v>
          </cell>
          <cell r="L176">
            <v>2</v>
          </cell>
          <cell r="M176">
            <v>0</v>
          </cell>
          <cell r="N176">
            <v>8.5993939620000008E-3</v>
          </cell>
          <cell r="O176">
            <v>0</v>
          </cell>
          <cell r="P176" t="str">
            <v>QT</v>
          </cell>
          <cell r="Q176" t="str">
            <v>175222</v>
          </cell>
          <cell r="R176" t="str">
            <v>175222-07124A</v>
          </cell>
          <cell r="S176" t="str">
            <v>0002113007124</v>
          </cell>
        </row>
        <row r="177">
          <cell r="A177" t="str">
            <v>0002113007124</v>
          </cell>
          <cell r="B177" t="str">
            <v>LUC EGG NOG QT</v>
          </cell>
          <cell r="C177">
            <v>176</v>
          </cell>
          <cell r="D177" t="str">
            <v>300024</v>
          </cell>
          <cell r="E177" t="str">
            <v>STABILIZER CARRAGEENAN</v>
          </cell>
          <cell r="F177">
            <v>9.8640000000000005E-2</v>
          </cell>
          <cell r="G177" t="str">
            <v>LB</v>
          </cell>
          <cell r="H177">
            <v>2.2006584000000004E-3</v>
          </cell>
          <cell r="I177">
            <v>4.43</v>
          </cell>
          <cell r="J177" t="str">
            <v>Ingredient</v>
          </cell>
          <cell r="K177" t="str">
            <v>1</v>
          </cell>
          <cell r="L177">
            <v>3</v>
          </cell>
          <cell r="M177">
            <v>0</v>
          </cell>
          <cell r="N177">
            <v>9.7489167120000005E-3</v>
          </cell>
          <cell r="O177">
            <v>0</v>
          </cell>
          <cell r="P177" t="str">
            <v>QT</v>
          </cell>
          <cell r="Q177" t="str">
            <v>175222</v>
          </cell>
          <cell r="R177" t="str">
            <v>175222-07124A</v>
          </cell>
          <cell r="S177" t="str">
            <v>0002113007124</v>
          </cell>
        </row>
        <row r="178">
          <cell r="A178" t="str">
            <v>0002113007124</v>
          </cell>
          <cell r="B178" t="str">
            <v>LUC EGG NOG QT</v>
          </cell>
          <cell r="C178">
            <v>177</v>
          </cell>
          <cell r="D178" t="str">
            <v>300034</v>
          </cell>
          <cell r="E178" t="str">
            <v>HFCS 42 71% SOLIDS</v>
          </cell>
          <cell r="F178">
            <v>12.28567</v>
          </cell>
          <cell r="G178" t="str">
            <v>LB</v>
          </cell>
          <cell r="H178">
            <v>0.27409329770000002</v>
          </cell>
          <cell r="I178">
            <v>9.2399999999999996E-2</v>
          </cell>
          <cell r="J178" t="str">
            <v>Ingredient</v>
          </cell>
          <cell r="K178" t="str">
            <v>1</v>
          </cell>
          <cell r="L178">
            <v>4</v>
          </cell>
          <cell r="M178">
            <v>0</v>
          </cell>
          <cell r="N178">
            <v>2.5326220707480002E-2</v>
          </cell>
          <cell r="O178">
            <v>0</v>
          </cell>
          <cell r="P178" t="str">
            <v>QT</v>
          </cell>
          <cell r="Q178" t="str">
            <v>175222</v>
          </cell>
          <cell r="R178" t="str">
            <v>175222-07124A</v>
          </cell>
          <cell r="S178" t="str">
            <v>0002113007124</v>
          </cell>
        </row>
        <row r="179">
          <cell r="A179" t="str">
            <v>0002113007124</v>
          </cell>
          <cell r="B179" t="str">
            <v>LUC EGG NOG QT</v>
          </cell>
          <cell r="C179">
            <v>178</v>
          </cell>
          <cell r="D179" t="str">
            <v>300038</v>
          </cell>
          <cell r="E179" t="str">
            <v>BF CLASS 2</v>
          </cell>
          <cell r="F179">
            <v>5.9992799999999997</v>
          </cell>
          <cell r="G179" t="str">
            <v>LB</v>
          </cell>
          <cell r="H179">
            <v>0.13384393680000001</v>
          </cell>
          <cell r="I179">
            <v>1.8340000000000001</v>
          </cell>
          <cell r="J179" t="str">
            <v>Ingredient</v>
          </cell>
          <cell r="K179" t="str">
            <v>1</v>
          </cell>
          <cell r="L179">
            <v>5</v>
          </cell>
          <cell r="M179">
            <v>0</v>
          </cell>
          <cell r="N179">
            <v>0.24546978009119999</v>
          </cell>
          <cell r="O179">
            <v>0</v>
          </cell>
          <cell r="P179" t="str">
            <v>QT</v>
          </cell>
          <cell r="Q179" t="str">
            <v>175222</v>
          </cell>
          <cell r="R179" t="str">
            <v>175222-07124A</v>
          </cell>
          <cell r="S179" t="str">
            <v>0002113007124</v>
          </cell>
        </row>
        <row r="180">
          <cell r="A180" t="str">
            <v>0002113007124</v>
          </cell>
          <cell r="B180" t="str">
            <v>LUC EGG NOG QT</v>
          </cell>
          <cell r="C180">
            <v>179</v>
          </cell>
          <cell r="D180" t="str">
            <v>300863</v>
          </cell>
          <cell r="E180" t="str">
            <v>SNF RAW CLASS 2</v>
          </cell>
          <cell r="F180">
            <v>6.0992600000000001</v>
          </cell>
          <cell r="G180" t="str">
            <v>LB</v>
          </cell>
          <cell r="H180">
            <v>0.13607449059999999</v>
          </cell>
          <cell r="I180">
            <v>0.79359999999999997</v>
          </cell>
          <cell r="J180" t="str">
            <v>Ingredient</v>
          </cell>
          <cell r="K180" t="str">
            <v>1</v>
          </cell>
          <cell r="L180">
            <v>6</v>
          </cell>
          <cell r="M180">
            <v>0</v>
          </cell>
          <cell r="N180">
            <v>0.10798871574016</v>
          </cell>
          <cell r="O180">
            <v>0</v>
          </cell>
          <cell r="P180" t="str">
            <v>QT</v>
          </cell>
          <cell r="Q180" t="str">
            <v>175222</v>
          </cell>
          <cell r="R180" t="str">
            <v>175222-07124A</v>
          </cell>
          <cell r="S180" t="str">
            <v>0002113007124</v>
          </cell>
        </row>
        <row r="181">
          <cell r="A181" t="str">
            <v>0002113007124</v>
          </cell>
          <cell r="B181" t="str">
            <v>LUC EGG NOG QT</v>
          </cell>
          <cell r="C181">
            <v>180</v>
          </cell>
          <cell r="D181" t="str">
            <v>300866</v>
          </cell>
          <cell r="E181" t="str">
            <v>COND SKIM FLUID CLASS 2</v>
          </cell>
          <cell r="F181">
            <v>4.8997000000000002</v>
          </cell>
          <cell r="G181" t="str">
            <v>LB</v>
          </cell>
          <cell r="H181">
            <v>0.109312307</v>
          </cell>
          <cell r="I181">
            <v>0</v>
          </cell>
          <cell r="J181" t="str">
            <v>Ingredient</v>
          </cell>
          <cell r="K181" t="str">
            <v>1</v>
          </cell>
          <cell r="L181">
            <v>7</v>
          </cell>
          <cell r="M181">
            <v>0</v>
          </cell>
          <cell r="N181">
            <v>0</v>
          </cell>
          <cell r="O181">
            <v>0</v>
          </cell>
          <cell r="P181" t="str">
            <v>QT</v>
          </cell>
          <cell r="Q181" t="str">
            <v>175222</v>
          </cell>
          <cell r="R181" t="str">
            <v>175222-07124A</v>
          </cell>
          <cell r="S181" t="str">
            <v>0002113007124</v>
          </cell>
        </row>
        <row r="182">
          <cell r="A182" t="str">
            <v>0002113007124</v>
          </cell>
          <cell r="B182" t="str">
            <v>LUC EGG NOG QT</v>
          </cell>
          <cell r="C182">
            <v>181</v>
          </cell>
          <cell r="D182" t="str">
            <v>300868</v>
          </cell>
          <cell r="E182" t="str">
            <v>COND SKIM LB SOLIDS CLASS 2</v>
          </cell>
          <cell r="F182">
            <v>2.1501999999999999</v>
          </cell>
          <cell r="G182" t="str">
            <v>LB</v>
          </cell>
          <cell r="H182">
            <v>4.7970961999999999E-2</v>
          </cell>
          <cell r="I182">
            <v>0.92849999999999999</v>
          </cell>
          <cell r="J182" t="str">
            <v>Ingredient</v>
          </cell>
          <cell r="K182" t="str">
            <v>1</v>
          </cell>
          <cell r="L182">
            <v>8</v>
          </cell>
          <cell r="M182">
            <v>0</v>
          </cell>
          <cell r="N182">
            <v>4.4541038216999999E-2</v>
          </cell>
          <cell r="O182">
            <v>0</v>
          </cell>
          <cell r="P182" t="str">
            <v>QT</v>
          </cell>
          <cell r="Q182" t="str">
            <v>175222</v>
          </cell>
          <cell r="R182" t="str">
            <v>175222-07124A</v>
          </cell>
          <cell r="S182" t="str">
            <v>0002113007124</v>
          </cell>
        </row>
        <row r="183">
          <cell r="A183" t="str">
            <v>0002113007124</v>
          </cell>
          <cell r="B183" t="str">
            <v>LUC EGG NOG QT</v>
          </cell>
          <cell r="C183">
            <v>182</v>
          </cell>
          <cell r="D183" t="str">
            <v>300870</v>
          </cell>
          <cell r="E183" t="str">
            <v>FLUID CLASS 2</v>
          </cell>
          <cell r="F183">
            <v>62.891350000000003</v>
          </cell>
          <cell r="G183" t="str">
            <v>LB</v>
          </cell>
          <cell r="H183">
            <v>1.4031060184999999</v>
          </cell>
          <cell r="I183">
            <v>0</v>
          </cell>
          <cell r="J183" t="str">
            <v>Ingredient</v>
          </cell>
          <cell r="K183" t="str">
            <v>1</v>
          </cell>
          <cell r="L183">
            <v>9</v>
          </cell>
          <cell r="M183">
            <v>0</v>
          </cell>
          <cell r="N183">
            <v>0</v>
          </cell>
          <cell r="O183">
            <v>0</v>
          </cell>
          <cell r="P183" t="str">
            <v>QT</v>
          </cell>
          <cell r="Q183" t="str">
            <v>175222</v>
          </cell>
          <cell r="R183" t="str">
            <v>175222-07124A</v>
          </cell>
          <cell r="S183" t="str">
            <v>0002113007124</v>
          </cell>
        </row>
        <row r="184">
          <cell r="A184" t="str">
            <v>0002113007124</v>
          </cell>
          <cell r="B184" t="str">
            <v>LUC EGG NOG QT</v>
          </cell>
          <cell r="C184">
            <v>183</v>
          </cell>
          <cell r="D184" t="str">
            <v>500047</v>
          </cell>
          <cell r="E184" t="str">
            <v>CTN LUC EGG NOG QT</v>
          </cell>
          <cell r="F184">
            <v>0</v>
          </cell>
          <cell r="G184" t="str">
            <v>EA</v>
          </cell>
          <cell r="H184">
            <v>1</v>
          </cell>
          <cell r="I184">
            <v>4.7E-2</v>
          </cell>
          <cell r="J184" t="str">
            <v>Packaging</v>
          </cell>
          <cell r="K184" t="str">
            <v>2</v>
          </cell>
          <cell r="L184">
            <v>1</v>
          </cell>
          <cell r="M184">
            <v>0</v>
          </cell>
          <cell r="N184">
            <v>0</v>
          </cell>
          <cell r="O184">
            <v>4.7E-2</v>
          </cell>
          <cell r="P184" t="str">
            <v>QT</v>
          </cell>
          <cell r="Q184" t="str">
            <v>175222</v>
          </cell>
          <cell r="R184" t="str">
            <v>175222-07124A</v>
          </cell>
          <cell r="S184" t="str">
            <v>0002113007124</v>
          </cell>
        </row>
        <row r="185">
          <cell r="A185" t="str">
            <v>0002113007127</v>
          </cell>
          <cell r="B185" t="str">
            <v>LUC LT EGG NOG QT</v>
          </cell>
          <cell r="C185">
            <v>184</v>
          </cell>
          <cell r="D185" t="str">
            <v>175127</v>
          </cell>
          <cell r="E185" t="str">
            <v>BULK MIX EGG NOG BLEND LT</v>
          </cell>
          <cell r="F185">
            <v>100</v>
          </cell>
          <cell r="G185" t="str">
            <v>LB</v>
          </cell>
          <cell r="H185">
            <v>2.2400000000000002</v>
          </cell>
          <cell r="I185">
            <v>0.15407605201999999</v>
          </cell>
          <cell r="J185" t="str">
            <v>Ingredient</v>
          </cell>
          <cell r="K185" t="str">
            <v>1</v>
          </cell>
          <cell r="L185">
            <v>11</v>
          </cell>
          <cell r="M185">
            <v>1</v>
          </cell>
          <cell r="N185">
            <v>0</v>
          </cell>
          <cell r="O185">
            <v>0</v>
          </cell>
          <cell r="P185" t="str">
            <v>QT</v>
          </cell>
          <cell r="Q185" t="str">
            <v>175127</v>
          </cell>
          <cell r="R185" t="str">
            <v>175127-07127A</v>
          </cell>
          <cell r="S185" t="str">
            <v>0002113007127</v>
          </cell>
        </row>
        <row r="186">
          <cell r="A186" t="str">
            <v>0002113007127</v>
          </cell>
          <cell r="B186" t="str">
            <v>LUC LT EGG NOG QT</v>
          </cell>
          <cell r="C186">
            <v>185</v>
          </cell>
          <cell r="D186" t="str">
            <v>175211</v>
          </cell>
          <cell r="E186" t="str">
            <v>BULK MIX BASE EGG NOG</v>
          </cell>
          <cell r="F186">
            <v>5.4782600000000006</v>
          </cell>
          <cell r="G186" t="str">
            <v>LB</v>
          </cell>
          <cell r="H186">
            <v>0.12271302400000002</v>
          </cell>
          <cell r="I186">
            <v>0.76300000000000001</v>
          </cell>
          <cell r="J186" t="str">
            <v>Ingredient</v>
          </cell>
          <cell r="K186" t="str">
            <v>1</v>
          </cell>
          <cell r="L186">
            <v>1</v>
          </cell>
          <cell r="M186">
            <v>0</v>
          </cell>
          <cell r="N186">
            <v>9.3630037312000022E-2</v>
          </cell>
          <cell r="O186">
            <v>0</v>
          </cell>
          <cell r="P186" t="str">
            <v>QT</v>
          </cell>
          <cell r="Q186" t="str">
            <v>175127</v>
          </cell>
          <cell r="R186" t="str">
            <v>175127-07127A</v>
          </cell>
          <cell r="S186" t="str">
            <v>0002113007127</v>
          </cell>
        </row>
        <row r="187">
          <cell r="A187" t="str">
            <v>0002113007127</v>
          </cell>
          <cell r="B187" t="str">
            <v>LUC LT EGG NOG QT</v>
          </cell>
          <cell r="C187">
            <v>186</v>
          </cell>
          <cell r="D187" t="str">
            <v>300010</v>
          </cell>
          <cell r="E187" t="str">
            <v>SPICE EGG NOG</v>
          </cell>
          <cell r="F187">
            <v>7.3370000000000005E-2</v>
          </cell>
          <cell r="G187" t="str">
            <v>LB</v>
          </cell>
          <cell r="H187">
            <v>1.643488E-3</v>
          </cell>
          <cell r="I187">
            <v>3.94</v>
          </cell>
          <cell r="J187" t="str">
            <v>Ingredient</v>
          </cell>
          <cell r="K187" t="str">
            <v>1</v>
          </cell>
          <cell r="L187">
            <v>2</v>
          </cell>
          <cell r="M187">
            <v>0</v>
          </cell>
          <cell r="N187">
            <v>6.47534272E-3</v>
          </cell>
          <cell r="O187">
            <v>0</v>
          </cell>
          <cell r="P187" t="str">
            <v>QT</v>
          </cell>
          <cell r="Q187" t="str">
            <v>175127</v>
          </cell>
          <cell r="R187" t="str">
            <v>175127-07127A</v>
          </cell>
          <cell r="S187" t="str">
            <v>0002113007127</v>
          </cell>
        </row>
        <row r="188">
          <cell r="A188" t="str">
            <v>0002113007127</v>
          </cell>
          <cell r="B188" t="str">
            <v>LUC LT EGG NOG QT</v>
          </cell>
          <cell r="C188">
            <v>187</v>
          </cell>
          <cell r="D188" t="str">
            <v>300024</v>
          </cell>
          <cell r="E188" t="str">
            <v>STABILIZER CARRAGEENAN</v>
          </cell>
          <cell r="F188">
            <v>0.14130000000000001</v>
          </cell>
          <cell r="G188" t="str">
            <v>LB</v>
          </cell>
          <cell r="H188">
            <v>3.16512E-3</v>
          </cell>
          <cell r="I188">
            <v>4.43</v>
          </cell>
          <cell r="J188" t="str">
            <v>Ingredient</v>
          </cell>
          <cell r="K188" t="str">
            <v>1</v>
          </cell>
          <cell r="L188">
            <v>3</v>
          </cell>
          <cell r="M188">
            <v>0</v>
          </cell>
          <cell r="N188">
            <v>1.40214816E-2</v>
          </cell>
          <cell r="O188">
            <v>0</v>
          </cell>
          <cell r="P188" t="str">
            <v>QT</v>
          </cell>
          <cell r="Q188" t="str">
            <v>175127</v>
          </cell>
          <cell r="R188" t="str">
            <v>175127-07127A</v>
          </cell>
          <cell r="S188" t="str">
            <v>0002113007127</v>
          </cell>
        </row>
        <row r="189">
          <cell r="A189" t="str">
            <v>0002113007127</v>
          </cell>
          <cell r="B189" t="str">
            <v>LUC LT EGG NOG QT</v>
          </cell>
          <cell r="C189">
            <v>188</v>
          </cell>
          <cell r="D189" t="str">
            <v>300034</v>
          </cell>
          <cell r="E189" t="str">
            <v>HFCS 42 71% SOLIDS</v>
          </cell>
          <cell r="F189">
            <v>12.28567</v>
          </cell>
          <cell r="G189" t="str">
            <v>LB</v>
          </cell>
          <cell r="H189">
            <v>0.27519900800000002</v>
          </cell>
          <cell r="I189">
            <v>9.2399999999999996E-2</v>
          </cell>
          <cell r="J189" t="str">
            <v>Ingredient</v>
          </cell>
          <cell r="K189" t="str">
            <v>1</v>
          </cell>
          <cell r="L189">
            <v>4</v>
          </cell>
          <cell r="M189">
            <v>0</v>
          </cell>
          <cell r="N189">
            <v>2.5428388339200001E-2</v>
          </cell>
          <cell r="O189">
            <v>0</v>
          </cell>
          <cell r="P189" t="str">
            <v>QT</v>
          </cell>
          <cell r="Q189" t="str">
            <v>175127</v>
          </cell>
          <cell r="R189" t="str">
            <v>175127-07127A</v>
          </cell>
          <cell r="S189" t="str">
            <v>0002113007127</v>
          </cell>
        </row>
        <row r="190">
          <cell r="A190" t="str">
            <v>0002113007127</v>
          </cell>
          <cell r="B190" t="str">
            <v>LUC LT EGG NOG QT</v>
          </cell>
          <cell r="C190">
            <v>189</v>
          </cell>
          <cell r="D190" t="str">
            <v>300038</v>
          </cell>
          <cell r="E190" t="str">
            <v>BF CLASS 2</v>
          </cell>
          <cell r="F190">
            <v>0.99982000000000004</v>
          </cell>
          <cell r="G190" t="str">
            <v>LB</v>
          </cell>
          <cell r="H190">
            <v>2.2395967999999999E-2</v>
          </cell>
          <cell r="I190">
            <v>1.8340000000000001</v>
          </cell>
          <cell r="J190" t="str">
            <v>Ingredient</v>
          </cell>
          <cell r="K190" t="str">
            <v>1</v>
          </cell>
          <cell r="L190">
            <v>5</v>
          </cell>
          <cell r="M190">
            <v>0</v>
          </cell>
          <cell r="N190">
            <v>4.1074205311999998E-2</v>
          </cell>
          <cell r="O190">
            <v>0</v>
          </cell>
          <cell r="P190" t="str">
            <v>QT</v>
          </cell>
          <cell r="Q190" t="str">
            <v>175127</v>
          </cell>
          <cell r="R190" t="str">
            <v>175127-07127A</v>
          </cell>
          <cell r="S190" t="str">
            <v>0002113007127</v>
          </cell>
        </row>
        <row r="191">
          <cell r="A191" t="str">
            <v>0002113007127</v>
          </cell>
          <cell r="B191" t="str">
            <v>LUC LT EGG NOG QT</v>
          </cell>
          <cell r="C191">
            <v>190</v>
          </cell>
          <cell r="D191" t="str">
            <v>300458</v>
          </cell>
          <cell r="E191" t="str">
            <v>VITAMIN A PALMITATE</v>
          </cell>
          <cell r="F191">
            <v>1.3250900000000001</v>
          </cell>
          <cell r="G191" t="str">
            <v>CC</v>
          </cell>
          <cell r="H191">
            <v>2.9682015999999999E-2</v>
          </cell>
          <cell r="I191">
            <v>3.5999999999999999E-3</v>
          </cell>
          <cell r="J191" t="str">
            <v>Ingredient</v>
          </cell>
          <cell r="K191" t="str">
            <v>1</v>
          </cell>
          <cell r="L191">
            <v>6</v>
          </cell>
          <cell r="M191">
            <v>0</v>
          </cell>
          <cell r="N191">
            <v>1.068552576E-4</v>
          </cell>
          <cell r="O191">
            <v>0</v>
          </cell>
          <cell r="P191" t="str">
            <v>QT</v>
          </cell>
          <cell r="Q191" t="str">
            <v>175127</v>
          </cell>
          <cell r="R191" t="str">
            <v>175127-07127A</v>
          </cell>
          <cell r="S191" t="str">
            <v>0002113007127</v>
          </cell>
        </row>
        <row r="192">
          <cell r="A192" t="str">
            <v>0002113007127</v>
          </cell>
          <cell r="B192" t="str">
            <v>LUC LT EGG NOG QT</v>
          </cell>
          <cell r="C192">
            <v>191</v>
          </cell>
          <cell r="D192" t="str">
            <v>300863</v>
          </cell>
          <cell r="E192" t="str">
            <v>SNF RAW CLASS 2</v>
          </cell>
          <cell r="F192">
            <v>6.8990499999999999</v>
          </cell>
          <cell r="G192" t="str">
            <v>LB</v>
          </cell>
          <cell r="H192">
            <v>0.15453871999999999</v>
          </cell>
          <cell r="I192">
            <v>0.79359999999999997</v>
          </cell>
          <cell r="J192" t="str">
            <v>Ingredient</v>
          </cell>
          <cell r="K192" t="str">
            <v>1</v>
          </cell>
          <cell r="L192">
            <v>7</v>
          </cell>
          <cell r="M192">
            <v>0</v>
          </cell>
          <cell r="N192">
            <v>0.122641928192</v>
          </cell>
          <cell r="O192">
            <v>0</v>
          </cell>
          <cell r="P192" t="str">
            <v>QT</v>
          </cell>
          <cell r="Q192" t="str">
            <v>175127</v>
          </cell>
          <cell r="R192" t="str">
            <v>175127-07127A</v>
          </cell>
          <cell r="S192" t="str">
            <v>0002113007127</v>
          </cell>
        </row>
        <row r="193">
          <cell r="A193" t="str">
            <v>0002113007127</v>
          </cell>
          <cell r="B193" t="str">
            <v>LUC LT EGG NOG QT</v>
          </cell>
          <cell r="C193">
            <v>192</v>
          </cell>
          <cell r="D193" t="str">
            <v>300866</v>
          </cell>
          <cell r="E193" t="str">
            <v>COND SKIM FLUID CLASS 2</v>
          </cell>
          <cell r="F193">
            <v>2.4522699999999999</v>
          </cell>
          <cell r="G193" t="str">
            <v>LB</v>
          </cell>
          <cell r="H193">
            <v>5.4930847999999997E-2</v>
          </cell>
          <cell r="I193">
            <v>0</v>
          </cell>
          <cell r="J193" t="str">
            <v>Ingredient</v>
          </cell>
          <cell r="K193" t="str">
            <v>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 t="str">
            <v>QT</v>
          </cell>
          <cell r="Q193" t="str">
            <v>175127</v>
          </cell>
          <cell r="R193" t="str">
            <v>175127-07127A</v>
          </cell>
          <cell r="S193" t="str">
            <v>0002113007127</v>
          </cell>
        </row>
        <row r="194">
          <cell r="A194" t="str">
            <v>0002113007127</v>
          </cell>
          <cell r="B194" t="str">
            <v>LUC LT EGG NOG QT</v>
          </cell>
          <cell r="C194">
            <v>193</v>
          </cell>
          <cell r="D194" t="str">
            <v>300868</v>
          </cell>
          <cell r="E194" t="str">
            <v>COND SKIM LB SOLIDS CLASS 2</v>
          </cell>
          <cell r="F194">
            <v>1.3496999999999999</v>
          </cell>
          <cell r="G194" t="str">
            <v>LB</v>
          </cell>
          <cell r="H194">
            <v>3.0233280000000001E-2</v>
          </cell>
          <cell r="I194">
            <v>0.92849999999999999</v>
          </cell>
          <cell r="J194" t="str">
            <v>Ingredient</v>
          </cell>
          <cell r="K194" t="str">
            <v>1</v>
          </cell>
          <cell r="L194">
            <v>9</v>
          </cell>
          <cell r="M194">
            <v>0</v>
          </cell>
          <cell r="N194">
            <v>2.807160048E-2</v>
          </cell>
          <cell r="O194">
            <v>0</v>
          </cell>
          <cell r="P194" t="str">
            <v>QT</v>
          </cell>
          <cell r="Q194" t="str">
            <v>175127</v>
          </cell>
          <cell r="R194" t="str">
            <v>175127-07127A</v>
          </cell>
          <cell r="S194" t="str">
            <v>0002113007127</v>
          </cell>
        </row>
        <row r="195">
          <cell r="A195" t="str">
            <v>0002113007127</v>
          </cell>
          <cell r="B195" t="str">
            <v>LUC LT EGG NOG QT</v>
          </cell>
          <cell r="C195">
            <v>194</v>
          </cell>
          <cell r="D195" t="str">
            <v>300870</v>
          </cell>
          <cell r="E195" t="str">
            <v>FLUID CLASS 2</v>
          </cell>
          <cell r="F195">
            <v>70.306430000000006</v>
          </cell>
          <cell r="G195" t="str">
            <v>LB</v>
          </cell>
          <cell r="H195">
            <v>1.5748640320000002</v>
          </cell>
          <cell r="I195">
            <v>0</v>
          </cell>
          <cell r="J195" t="str">
            <v>Ingredient</v>
          </cell>
          <cell r="K195" t="str">
            <v>1</v>
          </cell>
          <cell r="L195">
            <v>10</v>
          </cell>
          <cell r="M195">
            <v>0</v>
          </cell>
          <cell r="N195">
            <v>0</v>
          </cell>
          <cell r="O195">
            <v>0</v>
          </cell>
          <cell r="P195" t="str">
            <v>QT</v>
          </cell>
          <cell r="Q195" t="str">
            <v>175127</v>
          </cell>
          <cell r="R195" t="str">
            <v>175127-07127A</v>
          </cell>
          <cell r="S195" t="str">
            <v>0002113007127</v>
          </cell>
        </row>
        <row r="196">
          <cell r="A196" t="str">
            <v>0002113007127</v>
          </cell>
          <cell r="B196" t="str">
            <v>LUC LT EGG NOG QT</v>
          </cell>
          <cell r="C196">
            <v>195</v>
          </cell>
          <cell r="D196" t="str">
            <v>500050</v>
          </cell>
          <cell r="E196" t="str">
            <v>CTN LUC EGG NOG LT QT</v>
          </cell>
          <cell r="F196">
            <v>0</v>
          </cell>
          <cell r="G196" t="str">
            <v>EA</v>
          </cell>
          <cell r="H196">
            <v>1</v>
          </cell>
          <cell r="I196">
            <v>4.7E-2</v>
          </cell>
          <cell r="J196" t="str">
            <v>Packaging</v>
          </cell>
          <cell r="K196" t="str">
            <v>2</v>
          </cell>
          <cell r="L196">
            <v>1</v>
          </cell>
          <cell r="M196">
            <v>0</v>
          </cell>
          <cell r="N196">
            <v>0</v>
          </cell>
          <cell r="O196">
            <v>4.7E-2</v>
          </cell>
          <cell r="P196" t="str">
            <v>QT</v>
          </cell>
          <cell r="Q196" t="str">
            <v>175127</v>
          </cell>
          <cell r="R196" t="str">
            <v>175127-07127A</v>
          </cell>
          <cell r="S196" t="str">
            <v>0002113007127</v>
          </cell>
        </row>
        <row r="197">
          <cell r="A197" t="str">
            <v>0002113007128</v>
          </cell>
          <cell r="B197" t="str">
            <v>LUC LT EGG NOG HG</v>
          </cell>
          <cell r="C197">
            <v>196</v>
          </cell>
          <cell r="D197" t="str">
            <v>175127</v>
          </cell>
          <cell r="E197" t="str">
            <v>BULK MIX EGG NOG BLEND LT</v>
          </cell>
          <cell r="F197">
            <v>100</v>
          </cell>
          <cell r="G197" t="str">
            <v>LB</v>
          </cell>
          <cell r="H197">
            <v>4.4800000000000004</v>
          </cell>
          <cell r="I197">
            <v>0.15407605201999999</v>
          </cell>
          <cell r="J197" t="str">
            <v>Ingredient</v>
          </cell>
          <cell r="K197" t="str">
            <v>1</v>
          </cell>
          <cell r="L197">
            <v>11</v>
          </cell>
          <cell r="M197">
            <v>1</v>
          </cell>
          <cell r="N197">
            <v>0</v>
          </cell>
          <cell r="O197">
            <v>0</v>
          </cell>
          <cell r="P197" t="str">
            <v>HG</v>
          </cell>
          <cell r="Q197" t="str">
            <v>175127</v>
          </cell>
          <cell r="R197" t="str">
            <v>175127-07128A</v>
          </cell>
          <cell r="S197" t="str">
            <v>0002113007128</v>
          </cell>
        </row>
        <row r="198">
          <cell r="A198" t="str">
            <v>0002113007128</v>
          </cell>
          <cell r="B198" t="str">
            <v>LUC LT EGG NOG HG</v>
          </cell>
          <cell r="C198">
            <v>197</v>
          </cell>
          <cell r="D198" t="str">
            <v>175211</v>
          </cell>
          <cell r="E198" t="str">
            <v>BULK MIX BASE EGG NOG</v>
          </cell>
          <cell r="F198">
            <v>5.4782600000000006</v>
          </cell>
          <cell r="G198" t="str">
            <v>LB</v>
          </cell>
          <cell r="H198">
            <v>0.24542604800000004</v>
          </cell>
          <cell r="I198">
            <v>0.76300000000000001</v>
          </cell>
          <cell r="J198" t="str">
            <v>Ingredient</v>
          </cell>
          <cell r="K198" t="str">
            <v>1</v>
          </cell>
          <cell r="L198">
            <v>1</v>
          </cell>
          <cell r="M198">
            <v>0</v>
          </cell>
          <cell r="N198">
            <v>0.18726007462400004</v>
          </cell>
          <cell r="O198">
            <v>0</v>
          </cell>
          <cell r="P198" t="str">
            <v>HG</v>
          </cell>
          <cell r="Q198" t="str">
            <v>175127</v>
          </cell>
          <cell r="R198" t="str">
            <v>175127-07128A</v>
          </cell>
          <cell r="S198" t="str">
            <v>0002113007128</v>
          </cell>
        </row>
        <row r="199">
          <cell r="A199" t="str">
            <v>0002113007128</v>
          </cell>
          <cell r="B199" t="str">
            <v>LUC LT EGG NOG HG</v>
          </cell>
          <cell r="C199">
            <v>198</v>
          </cell>
          <cell r="D199" t="str">
            <v>300010</v>
          </cell>
          <cell r="E199" t="str">
            <v>SPICE EGG NOG</v>
          </cell>
          <cell r="F199">
            <v>7.3370000000000005E-2</v>
          </cell>
          <cell r="G199" t="str">
            <v>LB</v>
          </cell>
          <cell r="H199">
            <v>3.286976E-3</v>
          </cell>
          <cell r="I199">
            <v>3.94</v>
          </cell>
          <cell r="J199" t="str">
            <v>Ingredient</v>
          </cell>
          <cell r="K199" t="str">
            <v>1</v>
          </cell>
          <cell r="L199">
            <v>2</v>
          </cell>
          <cell r="M199">
            <v>0</v>
          </cell>
          <cell r="N199">
            <v>1.295068544E-2</v>
          </cell>
          <cell r="O199">
            <v>0</v>
          </cell>
          <cell r="P199" t="str">
            <v>HG</v>
          </cell>
          <cell r="Q199" t="str">
            <v>175127</v>
          </cell>
          <cell r="R199" t="str">
            <v>175127-07128A</v>
          </cell>
          <cell r="S199" t="str">
            <v>0002113007128</v>
          </cell>
        </row>
        <row r="200">
          <cell r="A200" t="str">
            <v>0002113007128</v>
          </cell>
          <cell r="B200" t="str">
            <v>LUC LT EGG NOG HG</v>
          </cell>
          <cell r="C200">
            <v>199</v>
          </cell>
          <cell r="D200" t="str">
            <v>300024</v>
          </cell>
          <cell r="E200" t="str">
            <v>STABILIZER CARRAGEENAN</v>
          </cell>
          <cell r="F200">
            <v>0.14130000000000001</v>
          </cell>
          <cell r="G200" t="str">
            <v>LB</v>
          </cell>
          <cell r="H200">
            <v>6.33024E-3</v>
          </cell>
          <cell r="I200">
            <v>4.43</v>
          </cell>
          <cell r="J200" t="str">
            <v>Ingredient</v>
          </cell>
          <cell r="K200" t="str">
            <v>1</v>
          </cell>
          <cell r="L200">
            <v>3</v>
          </cell>
          <cell r="M200">
            <v>0</v>
          </cell>
          <cell r="N200">
            <v>2.80429632E-2</v>
          </cell>
          <cell r="O200">
            <v>0</v>
          </cell>
          <cell r="P200" t="str">
            <v>HG</v>
          </cell>
          <cell r="Q200" t="str">
            <v>175127</v>
          </cell>
          <cell r="R200" t="str">
            <v>175127-07128A</v>
          </cell>
          <cell r="S200" t="str">
            <v>0002113007128</v>
          </cell>
        </row>
        <row r="201">
          <cell r="A201" t="str">
            <v>0002113007128</v>
          </cell>
          <cell r="B201" t="str">
            <v>LUC LT EGG NOG HG</v>
          </cell>
          <cell r="C201">
            <v>200</v>
          </cell>
          <cell r="D201" t="str">
            <v>300034</v>
          </cell>
          <cell r="E201" t="str">
            <v>HFCS 42 71% SOLIDS</v>
          </cell>
          <cell r="F201">
            <v>12.28567</v>
          </cell>
          <cell r="G201" t="str">
            <v>LB</v>
          </cell>
          <cell r="H201">
            <v>0.55039801600000005</v>
          </cell>
          <cell r="I201">
            <v>9.2399999999999996E-2</v>
          </cell>
          <cell r="J201" t="str">
            <v>Ingredient</v>
          </cell>
          <cell r="K201" t="str">
            <v>1</v>
          </cell>
          <cell r="L201">
            <v>4</v>
          </cell>
          <cell r="M201">
            <v>0</v>
          </cell>
          <cell r="N201">
            <v>5.0856776678400002E-2</v>
          </cell>
          <cell r="O201">
            <v>0</v>
          </cell>
          <cell r="P201" t="str">
            <v>HG</v>
          </cell>
          <cell r="Q201" t="str">
            <v>175127</v>
          </cell>
          <cell r="R201" t="str">
            <v>175127-07128A</v>
          </cell>
          <cell r="S201" t="str">
            <v>0002113007128</v>
          </cell>
        </row>
        <row r="202">
          <cell r="A202" t="str">
            <v>0002113007128</v>
          </cell>
          <cell r="B202" t="str">
            <v>LUC LT EGG NOG HG</v>
          </cell>
          <cell r="C202">
            <v>201</v>
          </cell>
          <cell r="D202" t="str">
            <v>300038</v>
          </cell>
          <cell r="E202" t="str">
            <v>BF CLASS 2</v>
          </cell>
          <cell r="F202">
            <v>0.99982000000000004</v>
          </cell>
          <cell r="G202" t="str">
            <v>LB</v>
          </cell>
          <cell r="H202">
            <v>4.4791935999999997E-2</v>
          </cell>
          <cell r="I202">
            <v>1.8340000000000001</v>
          </cell>
          <cell r="J202" t="str">
            <v>Ingredient</v>
          </cell>
          <cell r="K202" t="str">
            <v>1</v>
          </cell>
          <cell r="L202">
            <v>5</v>
          </cell>
          <cell r="M202">
            <v>0</v>
          </cell>
          <cell r="N202">
            <v>8.2148410623999996E-2</v>
          </cell>
          <cell r="O202">
            <v>0</v>
          </cell>
          <cell r="P202" t="str">
            <v>HG</v>
          </cell>
          <cell r="Q202" t="str">
            <v>175127</v>
          </cell>
          <cell r="R202" t="str">
            <v>175127-07128A</v>
          </cell>
          <cell r="S202" t="str">
            <v>0002113007128</v>
          </cell>
        </row>
        <row r="203">
          <cell r="A203" t="str">
            <v>0002113007128</v>
          </cell>
          <cell r="B203" t="str">
            <v>LUC LT EGG NOG HG</v>
          </cell>
          <cell r="C203">
            <v>202</v>
          </cell>
          <cell r="D203" t="str">
            <v>300458</v>
          </cell>
          <cell r="E203" t="str">
            <v>VITAMIN A PALMITATE</v>
          </cell>
          <cell r="F203">
            <v>1.3250900000000001</v>
          </cell>
          <cell r="G203" t="str">
            <v>CC</v>
          </cell>
          <cell r="H203">
            <v>5.9364031999999997E-2</v>
          </cell>
          <cell r="I203">
            <v>3.5999999999999999E-3</v>
          </cell>
          <cell r="J203" t="str">
            <v>Ingredient</v>
          </cell>
          <cell r="K203" t="str">
            <v>1</v>
          </cell>
          <cell r="L203">
            <v>6</v>
          </cell>
          <cell r="M203">
            <v>0</v>
          </cell>
          <cell r="N203">
            <v>2.137105152E-4</v>
          </cell>
          <cell r="O203">
            <v>0</v>
          </cell>
          <cell r="P203" t="str">
            <v>HG</v>
          </cell>
          <cell r="Q203" t="str">
            <v>175127</v>
          </cell>
          <cell r="R203" t="str">
            <v>175127-07128A</v>
          </cell>
          <cell r="S203" t="str">
            <v>0002113007128</v>
          </cell>
        </row>
        <row r="204">
          <cell r="A204" t="str">
            <v>0002113007128</v>
          </cell>
          <cell r="B204" t="str">
            <v>LUC LT EGG NOG HG</v>
          </cell>
          <cell r="C204">
            <v>203</v>
          </cell>
          <cell r="D204" t="str">
            <v>300863</v>
          </cell>
          <cell r="E204" t="str">
            <v>SNF RAW CLASS 2</v>
          </cell>
          <cell r="F204">
            <v>6.8990499999999999</v>
          </cell>
          <cell r="G204" t="str">
            <v>LB</v>
          </cell>
          <cell r="H204">
            <v>0.30907743999999998</v>
          </cell>
          <cell r="I204">
            <v>0.79359999999999997</v>
          </cell>
          <cell r="J204" t="str">
            <v>Ingredient</v>
          </cell>
          <cell r="K204" t="str">
            <v>1</v>
          </cell>
          <cell r="L204">
            <v>7</v>
          </cell>
          <cell r="M204">
            <v>0</v>
          </cell>
          <cell r="N204">
            <v>0.24528385638399999</v>
          </cell>
          <cell r="O204">
            <v>0</v>
          </cell>
          <cell r="P204" t="str">
            <v>HG</v>
          </cell>
          <cell r="Q204" t="str">
            <v>175127</v>
          </cell>
          <cell r="R204" t="str">
            <v>175127-07128A</v>
          </cell>
          <cell r="S204" t="str">
            <v>0002113007128</v>
          </cell>
        </row>
        <row r="205">
          <cell r="A205" t="str">
            <v>0002113007128</v>
          </cell>
          <cell r="B205" t="str">
            <v>LUC LT EGG NOG HG</v>
          </cell>
          <cell r="C205">
            <v>204</v>
          </cell>
          <cell r="D205" t="str">
            <v>300866</v>
          </cell>
          <cell r="E205" t="str">
            <v>COND SKIM FLUID CLASS 2</v>
          </cell>
          <cell r="F205">
            <v>2.4522699999999999</v>
          </cell>
          <cell r="G205" t="str">
            <v>LB</v>
          </cell>
          <cell r="H205">
            <v>0.10986169599999999</v>
          </cell>
          <cell r="I205">
            <v>0</v>
          </cell>
          <cell r="J205" t="str">
            <v>Ingredient</v>
          </cell>
          <cell r="K205" t="str">
            <v>1</v>
          </cell>
          <cell r="L205">
            <v>8</v>
          </cell>
          <cell r="M205">
            <v>0</v>
          </cell>
          <cell r="N205">
            <v>0</v>
          </cell>
          <cell r="O205">
            <v>0</v>
          </cell>
          <cell r="P205" t="str">
            <v>HG</v>
          </cell>
          <cell r="Q205" t="str">
            <v>175127</v>
          </cell>
          <cell r="R205" t="str">
            <v>175127-07128A</v>
          </cell>
          <cell r="S205" t="str">
            <v>0002113007128</v>
          </cell>
        </row>
        <row r="206">
          <cell r="A206" t="str">
            <v>0002113007128</v>
          </cell>
          <cell r="B206" t="str">
            <v>LUC LT EGG NOG HG</v>
          </cell>
          <cell r="C206">
            <v>205</v>
          </cell>
          <cell r="D206" t="str">
            <v>300868</v>
          </cell>
          <cell r="E206" t="str">
            <v>COND SKIM LB SOLIDS CLASS 2</v>
          </cell>
          <cell r="F206">
            <v>1.3496999999999999</v>
          </cell>
          <cell r="G206" t="str">
            <v>LB</v>
          </cell>
          <cell r="H206">
            <v>6.0466560000000003E-2</v>
          </cell>
          <cell r="I206">
            <v>0.92849999999999999</v>
          </cell>
          <cell r="J206" t="str">
            <v>Ingredient</v>
          </cell>
          <cell r="K206" t="str">
            <v>1</v>
          </cell>
          <cell r="L206">
            <v>9</v>
          </cell>
          <cell r="M206">
            <v>0</v>
          </cell>
          <cell r="N206">
            <v>5.614320096E-2</v>
          </cell>
          <cell r="O206">
            <v>0</v>
          </cell>
          <cell r="P206" t="str">
            <v>HG</v>
          </cell>
          <cell r="Q206" t="str">
            <v>175127</v>
          </cell>
          <cell r="R206" t="str">
            <v>175127-07128A</v>
          </cell>
          <cell r="S206" t="str">
            <v>0002113007128</v>
          </cell>
        </row>
        <row r="207">
          <cell r="A207" t="str">
            <v>0002113007128</v>
          </cell>
          <cell r="B207" t="str">
            <v>LUC LT EGG NOG HG</v>
          </cell>
          <cell r="C207">
            <v>206</v>
          </cell>
          <cell r="D207" t="str">
            <v>300870</v>
          </cell>
          <cell r="E207" t="str">
            <v>FLUID CLASS 2</v>
          </cell>
          <cell r="F207">
            <v>70.306430000000006</v>
          </cell>
          <cell r="G207" t="str">
            <v>LB</v>
          </cell>
          <cell r="H207">
            <v>3.1497280640000005</v>
          </cell>
          <cell r="I207">
            <v>0</v>
          </cell>
          <cell r="J207" t="str">
            <v>Ingredient</v>
          </cell>
          <cell r="K207" t="str">
            <v>1</v>
          </cell>
          <cell r="L207">
            <v>10</v>
          </cell>
          <cell r="M207">
            <v>0</v>
          </cell>
          <cell r="N207">
            <v>0</v>
          </cell>
          <cell r="O207">
            <v>0</v>
          </cell>
          <cell r="P207" t="str">
            <v>HG</v>
          </cell>
          <cell r="Q207" t="str">
            <v>175127</v>
          </cell>
          <cell r="R207" t="str">
            <v>175127-07128A</v>
          </cell>
          <cell r="S207" t="str">
            <v>0002113007128</v>
          </cell>
        </row>
        <row r="208">
          <cell r="A208" t="str">
            <v>0002113007128</v>
          </cell>
          <cell r="B208" t="str">
            <v>LUC LT EGG NOG HG</v>
          </cell>
          <cell r="C208">
            <v>207</v>
          </cell>
          <cell r="D208" t="str">
            <v>500031</v>
          </cell>
          <cell r="E208" t="str">
            <v>CTN LUC EGG NOG LT HG</v>
          </cell>
          <cell r="F208">
            <v>0</v>
          </cell>
          <cell r="G208" t="str">
            <v>EA</v>
          </cell>
          <cell r="H208">
            <v>1</v>
          </cell>
          <cell r="I208">
            <v>7.6319999999999999E-2</v>
          </cell>
          <cell r="J208" t="str">
            <v>Packaging</v>
          </cell>
          <cell r="K208" t="str">
            <v>2</v>
          </cell>
          <cell r="L208">
            <v>1</v>
          </cell>
          <cell r="M208">
            <v>0</v>
          </cell>
          <cell r="N208">
            <v>0</v>
          </cell>
          <cell r="O208">
            <v>7.6319999999999999E-2</v>
          </cell>
          <cell r="P208" t="str">
            <v>HG</v>
          </cell>
          <cell r="Q208" t="str">
            <v>175127</v>
          </cell>
          <cell r="R208" t="str">
            <v>175127-07128A</v>
          </cell>
          <cell r="S208" t="str">
            <v>0002113007128</v>
          </cell>
        </row>
        <row r="209">
          <cell r="A209" t="str">
            <v>0002113007155</v>
          </cell>
          <cell r="B209" t="str">
            <v>LUC ACIDBIF 2% RF HG</v>
          </cell>
          <cell r="C209">
            <v>208</v>
          </cell>
          <cell r="D209" t="str">
            <v>177156</v>
          </cell>
          <cell r="E209" t="str">
            <v>BULK ACIDBIF LF 2%</v>
          </cell>
          <cell r="F209">
            <v>100</v>
          </cell>
          <cell r="G209" t="str">
            <v>LB</v>
          </cell>
          <cell r="H209">
            <v>4.3120000000000003</v>
          </cell>
          <cell r="I209">
            <v>0.16409437908307881</v>
          </cell>
          <cell r="J209" t="str">
            <v>Ingredient</v>
          </cell>
          <cell r="K209" t="str">
            <v>1</v>
          </cell>
          <cell r="L209">
            <v>8</v>
          </cell>
          <cell r="M209">
            <v>1</v>
          </cell>
          <cell r="N209">
            <v>0</v>
          </cell>
          <cell r="O209">
            <v>0</v>
          </cell>
          <cell r="P209" t="str">
            <v>HG</v>
          </cell>
          <cell r="Q209" t="str">
            <v>177156</v>
          </cell>
          <cell r="R209" t="str">
            <v>177156-07155A</v>
          </cell>
          <cell r="S209" t="str">
            <v>0002113007155</v>
          </cell>
        </row>
        <row r="210">
          <cell r="A210" t="str">
            <v>0002113007155</v>
          </cell>
          <cell r="B210" t="str">
            <v>LUC ACIDBIF 2% RF HG</v>
          </cell>
          <cell r="C210">
            <v>209</v>
          </cell>
          <cell r="D210" t="str">
            <v>300029</v>
          </cell>
          <cell r="E210" t="str">
            <v>VITAMIN A-D</v>
          </cell>
          <cell r="F210">
            <v>0.33450000000000002</v>
          </cell>
          <cell r="G210" t="str">
            <v>CC</v>
          </cell>
          <cell r="H210">
            <v>1.442364E-2</v>
          </cell>
          <cell r="I210">
            <v>1.9193657123715992E-2</v>
          </cell>
          <cell r="J210" t="str">
            <v>Ingredient</v>
          </cell>
          <cell r="K210" t="str">
            <v>1</v>
          </cell>
          <cell r="L210">
            <v>1</v>
          </cell>
          <cell r="M210">
            <v>0</v>
          </cell>
          <cell r="N210">
            <v>2.7684240063591492E-4</v>
          </cell>
          <cell r="O210">
            <v>0</v>
          </cell>
          <cell r="P210" t="str">
            <v>HG</v>
          </cell>
          <cell r="Q210" t="str">
            <v>177156</v>
          </cell>
          <cell r="R210" t="str">
            <v>177156-07155A</v>
          </cell>
          <cell r="S210" t="str">
            <v>0002113007155</v>
          </cell>
        </row>
        <row r="211">
          <cell r="A211" t="str">
            <v>0002113007155</v>
          </cell>
          <cell r="B211" t="str">
            <v>LUC ACIDBIF 2% RF HG</v>
          </cell>
          <cell r="C211">
            <v>210</v>
          </cell>
          <cell r="D211" t="str">
            <v>300037</v>
          </cell>
          <cell r="E211" t="str">
            <v>BF CLASS 1</v>
          </cell>
          <cell r="F211">
            <v>2</v>
          </cell>
          <cell r="G211" t="str">
            <v>LB</v>
          </cell>
          <cell r="H211">
            <v>8.6239999999999997E-2</v>
          </cell>
          <cell r="I211">
            <v>1.9816</v>
          </cell>
          <cell r="J211" t="str">
            <v>Ingredient</v>
          </cell>
          <cell r="K211" t="str">
            <v>1</v>
          </cell>
          <cell r="L211">
            <v>2</v>
          </cell>
          <cell r="M211">
            <v>0</v>
          </cell>
          <cell r="N211">
            <v>0.170893184</v>
          </cell>
          <cell r="O211">
            <v>0</v>
          </cell>
          <cell r="P211" t="str">
            <v>HG</v>
          </cell>
          <cell r="Q211" t="str">
            <v>177156</v>
          </cell>
          <cell r="R211" t="str">
            <v>177156-07155A</v>
          </cell>
          <cell r="S211" t="str">
            <v>0002113007155</v>
          </cell>
        </row>
        <row r="212">
          <cell r="A212" t="str">
            <v>0002113007155</v>
          </cell>
          <cell r="B212" t="str">
            <v>LUC ACIDBIF 2% RF HG</v>
          </cell>
          <cell r="C212">
            <v>211</v>
          </cell>
          <cell r="D212" t="str">
            <v>300041</v>
          </cell>
          <cell r="E212" t="str">
            <v>CULTURE ACIDBIF DIR SET</v>
          </cell>
          <cell r="F212">
            <v>2.3E-2</v>
          </cell>
          <cell r="G212" t="str">
            <v>EA</v>
          </cell>
          <cell r="H212">
            <v>9.9175999999999995E-4</v>
          </cell>
          <cell r="I212">
            <v>28</v>
          </cell>
          <cell r="J212" t="str">
            <v>Ingredient</v>
          </cell>
          <cell r="K212" t="str">
            <v>1</v>
          </cell>
          <cell r="L212">
            <v>3</v>
          </cell>
          <cell r="M212">
            <v>0</v>
          </cell>
          <cell r="N212">
            <v>2.776928E-2</v>
          </cell>
          <cell r="O212">
            <v>0</v>
          </cell>
          <cell r="P212" t="str">
            <v>HG</v>
          </cell>
          <cell r="Q212" t="str">
            <v>177156</v>
          </cell>
          <cell r="R212" t="str">
            <v>177156-07155A</v>
          </cell>
          <cell r="S212" t="str">
            <v>0002113007155</v>
          </cell>
        </row>
        <row r="213">
          <cell r="A213" t="str">
            <v>0002113007155</v>
          </cell>
          <cell r="B213" t="str">
            <v>LUC ACIDBIF 2% RF HG</v>
          </cell>
          <cell r="C213">
            <v>212</v>
          </cell>
          <cell r="D213" t="str">
            <v>300862</v>
          </cell>
          <cell r="E213" t="str">
            <v>SNF RAW CLASS 1</v>
          </cell>
          <cell r="F213">
            <v>8</v>
          </cell>
          <cell r="G213" t="str">
            <v>LB</v>
          </cell>
          <cell r="H213">
            <v>0.34495999999999999</v>
          </cell>
          <cell r="I213">
            <v>0.79879999999999995</v>
          </cell>
          <cell r="J213" t="str">
            <v>Ingredient</v>
          </cell>
          <cell r="K213" t="str">
            <v>1</v>
          </cell>
          <cell r="L213">
            <v>4</v>
          </cell>
          <cell r="M213">
            <v>0</v>
          </cell>
          <cell r="N213">
            <v>0.275554048</v>
          </cell>
          <cell r="O213">
            <v>0</v>
          </cell>
          <cell r="P213" t="str">
            <v>HG</v>
          </cell>
          <cell r="Q213" t="str">
            <v>177156</v>
          </cell>
          <cell r="R213" t="str">
            <v>177156-07155A</v>
          </cell>
          <cell r="S213" t="str">
            <v>0002113007155</v>
          </cell>
        </row>
        <row r="214">
          <cell r="A214" t="str">
            <v>0002113007155</v>
          </cell>
          <cell r="B214" t="str">
            <v>LUC ACIDBIF 2% RF HG</v>
          </cell>
          <cell r="C214">
            <v>213</v>
          </cell>
          <cell r="D214" t="str">
            <v>300865</v>
          </cell>
          <cell r="E214" t="str">
            <v>COND SKIM FLUID CLASS 1</v>
          </cell>
          <cell r="F214">
            <v>4.6711999999999998</v>
          </cell>
          <cell r="G214" t="str">
            <v>LB</v>
          </cell>
          <cell r="H214">
            <v>0.201422144</v>
          </cell>
          <cell r="I214">
            <v>2.47E-2</v>
          </cell>
          <cell r="J214" t="str">
            <v>Ingredient</v>
          </cell>
          <cell r="K214" t="str">
            <v>1</v>
          </cell>
          <cell r="L214">
            <v>5</v>
          </cell>
          <cell r="M214">
            <v>0</v>
          </cell>
          <cell r="N214">
            <v>4.9751269568000002E-3</v>
          </cell>
          <cell r="O214">
            <v>0</v>
          </cell>
          <cell r="P214" t="str">
            <v>HG</v>
          </cell>
          <cell r="Q214" t="str">
            <v>177156</v>
          </cell>
          <cell r="R214" t="str">
            <v>177156-07155A</v>
          </cell>
          <cell r="S214" t="str">
            <v>0002113007155</v>
          </cell>
        </row>
        <row r="215">
          <cell r="A215" t="str">
            <v>0002113007155</v>
          </cell>
          <cell r="B215" t="str">
            <v>LUC ACIDBIF 2% RF HG</v>
          </cell>
          <cell r="C215">
            <v>214</v>
          </cell>
          <cell r="D215" t="str">
            <v>300867</v>
          </cell>
          <cell r="E215" t="str">
            <v>COND SKIM LB SOLIDS CLASS 1</v>
          </cell>
          <cell r="F215">
            <v>2.0499999999999998</v>
          </cell>
          <cell r="G215" t="str">
            <v>LB</v>
          </cell>
          <cell r="H215">
            <v>8.8396000000000002E-2</v>
          </cell>
          <cell r="I215">
            <v>0.84289999999999998</v>
          </cell>
          <cell r="J215" t="str">
            <v>Ingredient</v>
          </cell>
          <cell r="K215" t="str">
            <v>1</v>
          </cell>
          <cell r="L215">
            <v>6</v>
          </cell>
          <cell r="M215">
            <v>0</v>
          </cell>
          <cell r="N215">
            <v>7.4508988400000004E-2</v>
          </cell>
          <cell r="O215">
            <v>0</v>
          </cell>
          <cell r="P215" t="str">
            <v>HG</v>
          </cell>
          <cell r="Q215" t="str">
            <v>177156</v>
          </cell>
          <cell r="R215" t="str">
            <v>177156-07155A</v>
          </cell>
          <cell r="S215" t="str">
            <v>0002113007155</v>
          </cell>
        </row>
        <row r="216">
          <cell r="A216" t="str">
            <v>0002113007155</v>
          </cell>
          <cell r="B216" t="str">
            <v>LUC ACIDBIF 2% RF HG</v>
          </cell>
          <cell r="C216">
            <v>215</v>
          </cell>
          <cell r="D216" t="str">
            <v>300869</v>
          </cell>
          <cell r="E216" t="str">
            <v>FLUID CLASS 1</v>
          </cell>
          <cell r="F216">
            <v>83.259799999999998</v>
          </cell>
          <cell r="G216" t="str">
            <v>LB</v>
          </cell>
          <cell r="H216">
            <v>3.590162576</v>
          </cell>
          <cell r="I216">
            <v>3.4599999999999999E-2</v>
          </cell>
          <cell r="J216" t="str">
            <v>Ingredient</v>
          </cell>
          <cell r="K216" t="str">
            <v>1</v>
          </cell>
          <cell r="L216">
            <v>7</v>
          </cell>
          <cell r="M216">
            <v>0</v>
          </cell>
          <cell r="N216">
            <v>0.1242196251296</v>
          </cell>
          <cell r="O216">
            <v>0</v>
          </cell>
          <cell r="P216" t="str">
            <v>HG</v>
          </cell>
          <cell r="Q216" t="str">
            <v>177156</v>
          </cell>
          <cell r="R216" t="str">
            <v>177156-07155A</v>
          </cell>
          <cell r="S216" t="str">
            <v>0002113007155</v>
          </cell>
        </row>
        <row r="217">
          <cell r="A217" t="str">
            <v>0002113007155</v>
          </cell>
          <cell r="B217" t="str">
            <v>LUC ACIDBIF 2% RF HG</v>
          </cell>
          <cell r="C217">
            <v>216</v>
          </cell>
          <cell r="D217" t="str">
            <v>501961</v>
          </cell>
          <cell r="E217" t="str">
            <v>CTN LUC MLK ACIDBIF 2-10 HG</v>
          </cell>
          <cell r="F217">
            <v>0</v>
          </cell>
          <cell r="G217" t="str">
            <v>EA</v>
          </cell>
          <cell r="H217">
            <v>1</v>
          </cell>
          <cell r="I217">
            <v>7.6319999999999999E-2</v>
          </cell>
          <cell r="J217" t="str">
            <v>Packaging</v>
          </cell>
          <cell r="K217" t="str">
            <v>2</v>
          </cell>
          <cell r="L217">
            <v>1</v>
          </cell>
          <cell r="M217">
            <v>0</v>
          </cell>
          <cell r="N217">
            <v>0</v>
          </cell>
          <cell r="O217">
            <v>7.6319999999999999E-2</v>
          </cell>
          <cell r="P217" t="str">
            <v>HG</v>
          </cell>
          <cell r="Q217" t="str">
            <v>177156</v>
          </cell>
          <cell r="R217" t="str">
            <v>177156-07155A</v>
          </cell>
          <cell r="S217" t="str">
            <v>0002113007155</v>
          </cell>
        </row>
        <row r="218">
          <cell r="A218" t="str">
            <v>0002113007166</v>
          </cell>
          <cell r="B218" t="str">
            <v>LUC HVY WHIPPING CRM QT</v>
          </cell>
          <cell r="C218">
            <v>217</v>
          </cell>
          <cell r="D218" t="str">
            <v>177208</v>
          </cell>
          <cell r="E218" t="str">
            <v>BULK HVY WHIPPING CRM</v>
          </cell>
          <cell r="F218">
            <v>100</v>
          </cell>
          <cell r="G218" t="str">
            <v>LB</v>
          </cell>
          <cell r="H218">
            <v>2.117</v>
          </cell>
          <cell r="I218">
            <v>0.71668902419999991</v>
          </cell>
          <cell r="J218" t="str">
            <v>Ingredient</v>
          </cell>
          <cell r="K218" t="str">
            <v>1</v>
          </cell>
          <cell r="L218">
            <v>5</v>
          </cell>
          <cell r="M218">
            <v>1</v>
          </cell>
          <cell r="N218">
            <v>0</v>
          </cell>
          <cell r="O218">
            <v>0</v>
          </cell>
          <cell r="P218" t="str">
            <v>QT</v>
          </cell>
          <cell r="Q218" t="str">
            <v>177208</v>
          </cell>
          <cell r="R218" t="str">
            <v>177208-07166A</v>
          </cell>
          <cell r="S218" t="str">
            <v>0002113007166</v>
          </cell>
        </row>
        <row r="219">
          <cell r="A219" t="str">
            <v>0002113007166</v>
          </cell>
          <cell r="B219" t="str">
            <v>LUC HVY WHIPPING CRM QT</v>
          </cell>
          <cell r="C219">
            <v>218</v>
          </cell>
          <cell r="D219" t="str">
            <v>300024</v>
          </cell>
          <cell r="E219" t="str">
            <v>STABILIZER CARRAGEENAN</v>
          </cell>
          <cell r="F219">
            <v>2.5000000000000001E-2</v>
          </cell>
          <cell r="G219" t="str">
            <v>LB</v>
          </cell>
          <cell r="H219">
            <v>5.2924999999999999E-4</v>
          </cell>
          <cell r="I219">
            <v>4.43</v>
          </cell>
          <cell r="J219" t="str">
            <v>Ingredient</v>
          </cell>
          <cell r="K219" t="str">
            <v>1</v>
          </cell>
          <cell r="L219">
            <v>2</v>
          </cell>
          <cell r="M219">
            <v>0</v>
          </cell>
          <cell r="N219">
            <v>2.3445775000000002E-3</v>
          </cell>
          <cell r="O219">
            <v>0</v>
          </cell>
          <cell r="P219" t="str">
            <v>QT</v>
          </cell>
          <cell r="Q219" t="str">
            <v>177208</v>
          </cell>
          <cell r="R219" t="str">
            <v>177208-07166A</v>
          </cell>
          <cell r="S219" t="str">
            <v>0002113007166</v>
          </cell>
        </row>
        <row r="220">
          <cell r="A220" t="str">
            <v>0002113007166</v>
          </cell>
          <cell r="B220" t="str">
            <v>LUC HVY WHIPPING CRM QT</v>
          </cell>
          <cell r="C220">
            <v>219</v>
          </cell>
          <cell r="D220" t="str">
            <v>300038</v>
          </cell>
          <cell r="E220" t="str">
            <v>BF CLASS 2</v>
          </cell>
          <cell r="F220">
            <v>36</v>
          </cell>
          <cell r="G220" t="str">
            <v>LB</v>
          </cell>
          <cell r="H220">
            <v>0.76212000000000002</v>
          </cell>
          <cell r="I220">
            <v>1.8340000000000001</v>
          </cell>
          <cell r="J220" t="str">
            <v>Ingredient</v>
          </cell>
          <cell r="K220" t="str">
            <v>1</v>
          </cell>
          <cell r="L220">
            <v>1</v>
          </cell>
          <cell r="M220">
            <v>0</v>
          </cell>
          <cell r="N220">
            <v>1.39772808</v>
          </cell>
          <cell r="O220">
            <v>0</v>
          </cell>
          <cell r="P220" t="str">
            <v>QT</v>
          </cell>
          <cell r="Q220" t="str">
            <v>177208</v>
          </cell>
          <cell r="R220" t="str">
            <v>177208-07166A</v>
          </cell>
          <cell r="S220" t="str">
            <v>0002113007166</v>
          </cell>
        </row>
        <row r="221">
          <cell r="A221" t="str">
            <v>0002113007166</v>
          </cell>
          <cell r="B221" t="str">
            <v>LUC HVY WHIPPING CRM QT</v>
          </cell>
          <cell r="C221">
            <v>220</v>
          </cell>
          <cell r="D221" t="str">
            <v>300863</v>
          </cell>
          <cell r="E221" t="str">
            <v>SNF RAW CLASS 2</v>
          </cell>
          <cell r="F221">
            <v>6.2039</v>
          </cell>
          <cell r="G221" t="str">
            <v>LB</v>
          </cell>
          <cell r="H221">
            <v>0.13133656299999999</v>
          </cell>
          <cell r="I221">
            <v>0.79359999999999997</v>
          </cell>
          <cell r="J221" t="str">
            <v>Ingredient</v>
          </cell>
          <cell r="K221" t="str">
            <v>1</v>
          </cell>
          <cell r="L221">
            <v>3</v>
          </cell>
          <cell r="M221">
            <v>0</v>
          </cell>
          <cell r="N221">
            <v>0.10422869639680001</v>
          </cell>
          <cell r="O221">
            <v>0</v>
          </cell>
          <cell r="P221" t="str">
            <v>QT</v>
          </cell>
          <cell r="Q221" t="str">
            <v>177208</v>
          </cell>
          <cell r="R221" t="str">
            <v>177208-07166A</v>
          </cell>
          <cell r="S221" t="str">
            <v>0002113007166</v>
          </cell>
        </row>
        <row r="222">
          <cell r="A222" t="str">
            <v>0002113007166</v>
          </cell>
          <cell r="B222" t="str">
            <v>LUC HVY WHIPPING CRM QT</v>
          </cell>
          <cell r="C222">
            <v>221</v>
          </cell>
          <cell r="D222" t="str">
            <v>300870</v>
          </cell>
          <cell r="E222" t="str">
            <v>FLUID CLASS 2</v>
          </cell>
          <cell r="F222">
            <v>57.771099999999997</v>
          </cell>
          <cell r="G222" t="str">
            <v>LB</v>
          </cell>
          <cell r="H222">
            <v>1.223014187</v>
          </cell>
          <cell r="I222">
            <v>0</v>
          </cell>
          <cell r="J222" t="str">
            <v>Ingredient</v>
          </cell>
          <cell r="K222" t="str">
            <v>1</v>
          </cell>
          <cell r="L222">
            <v>4</v>
          </cell>
          <cell r="M222">
            <v>0</v>
          </cell>
          <cell r="N222">
            <v>0</v>
          </cell>
          <cell r="O222">
            <v>0</v>
          </cell>
          <cell r="P222" t="str">
            <v>QT</v>
          </cell>
          <cell r="Q222" t="str">
            <v>177208</v>
          </cell>
          <cell r="R222" t="str">
            <v>177208-07166A</v>
          </cell>
          <cell r="S222" t="str">
            <v>0002113007166</v>
          </cell>
        </row>
        <row r="223">
          <cell r="A223" t="str">
            <v>0002113007166</v>
          </cell>
          <cell r="B223" t="str">
            <v>LUC HVY WHIPPING CRM QT</v>
          </cell>
          <cell r="C223">
            <v>222</v>
          </cell>
          <cell r="D223" t="str">
            <v>506418</v>
          </cell>
          <cell r="E223" t="str">
            <v>CTN LUC HVY WHIPPING CRM QT</v>
          </cell>
          <cell r="F223">
            <v>0</v>
          </cell>
          <cell r="G223" t="str">
            <v>EA</v>
          </cell>
          <cell r="H223">
            <v>1</v>
          </cell>
          <cell r="I223">
            <v>4.7E-2</v>
          </cell>
          <cell r="J223" t="str">
            <v>Packaging</v>
          </cell>
          <cell r="K223" t="str">
            <v>2</v>
          </cell>
          <cell r="L223">
            <v>1</v>
          </cell>
          <cell r="M223">
            <v>0</v>
          </cell>
          <cell r="N223">
            <v>0</v>
          </cell>
          <cell r="O223">
            <v>4.7E-2</v>
          </cell>
          <cell r="P223" t="str">
            <v>QT</v>
          </cell>
          <cell r="Q223" t="str">
            <v>177208</v>
          </cell>
          <cell r="R223" t="str">
            <v>177208-07166A</v>
          </cell>
          <cell r="S223" t="str">
            <v>0002113007166</v>
          </cell>
        </row>
        <row r="224">
          <cell r="A224" t="str">
            <v>0002113007192</v>
          </cell>
          <cell r="B224" t="str">
            <v>DGLEN EGG NOG HG</v>
          </cell>
          <cell r="C224">
            <v>223</v>
          </cell>
          <cell r="D224" t="str">
            <v>177875</v>
          </cell>
          <cell r="E224" t="str">
            <v>BULK MIX STARBUCKS EGG NOG</v>
          </cell>
          <cell r="F224">
            <v>100</v>
          </cell>
          <cell r="G224" t="str">
            <v>LB</v>
          </cell>
          <cell r="H224">
            <v>4.4610000000000003</v>
          </cell>
          <cell r="I224">
            <v>0.30922537670000011</v>
          </cell>
          <cell r="J224" t="str">
            <v>Ingredient</v>
          </cell>
          <cell r="K224" t="str">
            <v>1</v>
          </cell>
          <cell r="L224">
            <v>9</v>
          </cell>
          <cell r="M224">
            <v>1</v>
          </cell>
          <cell r="N224">
            <v>0</v>
          </cell>
          <cell r="O224">
            <v>0</v>
          </cell>
          <cell r="P224" t="str">
            <v>HG</v>
          </cell>
          <cell r="Q224" t="str">
            <v>177875</v>
          </cell>
          <cell r="R224" t="str">
            <v>177875-07192A</v>
          </cell>
          <cell r="S224" t="str">
            <v>0002113007192</v>
          </cell>
        </row>
        <row r="225">
          <cell r="A225" t="str">
            <v>0002113007192</v>
          </cell>
          <cell r="B225" t="str">
            <v>DGLEN EGG NOG HG</v>
          </cell>
          <cell r="C225">
            <v>224</v>
          </cell>
          <cell r="D225" t="str">
            <v>300034</v>
          </cell>
          <cell r="E225" t="str">
            <v>HFCS 42 71% SOLIDS</v>
          </cell>
          <cell r="F225">
            <v>13.5</v>
          </cell>
          <cell r="G225" t="str">
            <v>LB</v>
          </cell>
          <cell r="H225">
            <v>0.60223499999999996</v>
          </cell>
          <cell r="I225">
            <v>9.2399999999999996E-2</v>
          </cell>
          <cell r="J225" t="str">
            <v>Ingredient</v>
          </cell>
          <cell r="K225" t="str">
            <v>1</v>
          </cell>
          <cell r="L225">
            <v>6</v>
          </cell>
          <cell r="M225">
            <v>0</v>
          </cell>
          <cell r="N225">
            <v>5.5646514000000001E-2</v>
          </cell>
          <cell r="O225">
            <v>0</v>
          </cell>
          <cell r="P225" t="str">
            <v>HG</v>
          </cell>
          <cell r="Q225" t="str">
            <v>177875</v>
          </cell>
          <cell r="R225" t="str">
            <v>177875-07192A</v>
          </cell>
          <cell r="S225" t="str">
            <v>0002113007192</v>
          </cell>
        </row>
        <row r="226">
          <cell r="A226" t="str">
            <v>0002113007192</v>
          </cell>
          <cell r="B226" t="str">
            <v>DGLEN EGG NOG HG</v>
          </cell>
          <cell r="C226">
            <v>225</v>
          </cell>
          <cell r="D226" t="str">
            <v>300038</v>
          </cell>
          <cell r="E226" t="str">
            <v>BF CLASS 2</v>
          </cell>
          <cell r="F226">
            <v>6</v>
          </cell>
          <cell r="G226" t="str">
            <v>LB</v>
          </cell>
          <cell r="H226">
            <v>0.26766000000000001</v>
          </cell>
          <cell r="I226">
            <v>1.8340000000000001</v>
          </cell>
          <cell r="J226" t="str">
            <v>Ingredient</v>
          </cell>
          <cell r="K226" t="str">
            <v>1</v>
          </cell>
          <cell r="L226">
            <v>1</v>
          </cell>
          <cell r="M226">
            <v>0</v>
          </cell>
          <cell r="N226">
            <v>0.49088843999999998</v>
          </cell>
          <cell r="O226">
            <v>0</v>
          </cell>
          <cell r="P226" t="str">
            <v>HG</v>
          </cell>
          <cell r="Q226" t="str">
            <v>177875</v>
          </cell>
          <cell r="R226" t="str">
            <v>177875-07192A</v>
          </cell>
          <cell r="S226" t="str">
            <v>0002113007192</v>
          </cell>
        </row>
        <row r="227">
          <cell r="A227" t="str">
            <v>0002113007192</v>
          </cell>
          <cell r="B227" t="str">
            <v>DGLEN EGG NOG HG</v>
          </cell>
          <cell r="C227">
            <v>226</v>
          </cell>
          <cell r="D227" t="str">
            <v>300863</v>
          </cell>
          <cell r="E227" t="str">
            <v>SNF RAW CLASS 2</v>
          </cell>
          <cell r="F227">
            <v>4.8139000000000003</v>
          </cell>
          <cell r="G227" t="str">
            <v>LB</v>
          </cell>
          <cell r="H227">
            <v>0.21474807900000001</v>
          </cell>
          <cell r="I227">
            <v>0.79359999999999997</v>
          </cell>
          <cell r="J227" t="str">
            <v>Ingredient</v>
          </cell>
          <cell r="K227" t="str">
            <v>1</v>
          </cell>
          <cell r="L227">
            <v>2</v>
          </cell>
          <cell r="M227">
            <v>0</v>
          </cell>
          <cell r="N227">
            <v>0.1704240754944</v>
          </cell>
          <cell r="O227">
            <v>0</v>
          </cell>
          <cell r="P227" t="str">
            <v>HG</v>
          </cell>
          <cell r="Q227" t="str">
            <v>177875</v>
          </cell>
          <cell r="R227" t="str">
            <v>177875-07192A</v>
          </cell>
          <cell r="S227" t="str">
            <v>0002113007192</v>
          </cell>
        </row>
        <row r="228">
          <cell r="A228" t="str">
            <v>0002113007192</v>
          </cell>
          <cell r="B228" t="str">
            <v>DGLEN EGG NOG HG</v>
          </cell>
          <cell r="C228">
            <v>227</v>
          </cell>
          <cell r="D228" t="str">
            <v>300866</v>
          </cell>
          <cell r="E228" t="str">
            <v>COND SKIM FLUID CLASS 2</v>
          </cell>
          <cell r="F228">
            <v>14.242900000000001</v>
          </cell>
          <cell r="G228" t="str">
            <v>LB</v>
          </cell>
          <cell r="H228">
            <v>0.63537576900000003</v>
          </cell>
          <cell r="I228">
            <v>0</v>
          </cell>
          <cell r="J228" t="str">
            <v>Ingredient</v>
          </cell>
          <cell r="K228" t="str">
            <v>1</v>
          </cell>
          <cell r="L228">
            <v>3</v>
          </cell>
          <cell r="M228">
            <v>0</v>
          </cell>
          <cell r="N228">
            <v>0</v>
          </cell>
          <cell r="O228">
            <v>0</v>
          </cell>
          <cell r="P228" t="str">
            <v>HG</v>
          </cell>
          <cell r="Q228" t="str">
            <v>177875</v>
          </cell>
          <cell r="R228" t="str">
            <v>177875-07192A</v>
          </cell>
          <cell r="S228" t="str">
            <v>0002113007192</v>
          </cell>
        </row>
        <row r="229">
          <cell r="A229" t="str">
            <v>0002113007192</v>
          </cell>
          <cell r="B229" t="str">
            <v>DGLEN EGG NOG HG</v>
          </cell>
          <cell r="C229">
            <v>228</v>
          </cell>
          <cell r="D229" t="str">
            <v>300868</v>
          </cell>
          <cell r="E229" t="str">
            <v>COND SKIM LB SOLIDS CLASS 2</v>
          </cell>
          <cell r="F229">
            <v>6.2504999999999997</v>
          </cell>
          <cell r="G229" t="str">
            <v>LB</v>
          </cell>
          <cell r="H229">
            <v>0.27883480500000002</v>
          </cell>
          <cell r="I229">
            <v>0.92849999999999999</v>
          </cell>
          <cell r="J229" t="str">
            <v>Ingredient</v>
          </cell>
          <cell r="K229" t="str">
            <v>1</v>
          </cell>
          <cell r="L229">
            <v>4</v>
          </cell>
          <cell r="M229">
            <v>0</v>
          </cell>
          <cell r="N229">
            <v>0.25889811644249999</v>
          </cell>
          <cell r="O229">
            <v>0</v>
          </cell>
          <cell r="P229" t="str">
            <v>HG</v>
          </cell>
          <cell r="Q229" t="str">
            <v>177875</v>
          </cell>
          <cell r="R229" t="str">
            <v>177875-07192A</v>
          </cell>
          <cell r="S229" t="str">
            <v>0002113007192</v>
          </cell>
        </row>
        <row r="230">
          <cell r="A230" t="str">
            <v>0002113007192</v>
          </cell>
          <cell r="B230" t="str">
            <v>DGLEN EGG NOG HG</v>
          </cell>
          <cell r="C230">
            <v>229</v>
          </cell>
          <cell r="D230" t="str">
            <v>300870</v>
          </cell>
          <cell r="E230" t="str">
            <v>FLUID CLASS 2</v>
          </cell>
          <cell r="F230">
            <v>49.512700000000002</v>
          </cell>
          <cell r="G230" t="str">
            <v>LB</v>
          </cell>
          <cell r="H230">
            <v>2.2087615469999999</v>
          </cell>
          <cell r="I230">
            <v>0</v>
          </cell>
          <cell r="J230" t="str">
            <v>Ingredient</v>
          </cell>
          <cell r="K230" t="str">
            <v>1</v>
          </cell>
          <cell r="L230">
            <v>5</v>
          </cell>
          <cell r="M230">
            <v>0</v>
          </cell>
          <cell r="N230">
            <v>0</v>
          </cell>
          <cell r="O230">
            <v>0</v>
          </cell>
          <cell r="P230" t="str">
            <v>HG</v>
          </cell>
          <cell r="Q230" t="str">
            <v>177875</v>
          </cell>
          <cell r="R230" t="str">
            <v>177875-07192A</v>
          </cell>
          <cell r="S230" t="str">
            <v>0002113007192</v>
          </cell>
        </row>
        <row r="231">
          <cell r="A231" t="str">
            <v>0002113007192</v>
          </cell>
          <cell r="B231" t="str">
            <v>DGLEN EGG NOG HG</v>
          </cell>
          <cell r="C231">
            <v>230</v>
          </cell>
          <cell r="D231" t="str">
            <v>303477</v>
          </cell>
          <cell r="E231" t="str">
            <v>STABILIZER EGG NOG STARBUCKS (US)</v>
          </cell>
          <cell r="F231">
            <v>0.3</v>
          </cell>
          <cell r="G231" t="str">
            <v>LB</v>
          </cell>
          <cell r="H231">
            <v>1.3383000000000001E-2</v>
          </cell>
          <cell r="I231">
            <v>1.67</v>
          </cell>
          <cell r="J231" t="str">
            <v>Ingredient</v>
          </cell>
          <cell r="K231" t="str">
            <v>1</v>
          </cell>
          <cell r="L231">
            <v>8</v>
          </cell>
          <cell r="M231">
            <v>0</v>
          </cell>
          <cell r="N231">
            <v>2.2349609999999999E-2</v>
          </cell>
          <cell r="O231">
            <v>0</v>
          </cell>
          <cell r="P231" t="str">
            <v>HG</v>
          </cell>
          <cell r="Q231" t="str">
            <v>177875</v>
          </cell>
          <cell r="R231" t="str">
            <v>177875-07192A</v>
          </cell>
          <cell r="S231" t="str">
            <v>0002113007192</v>
          </cell>
        </row>
        <row r="232">
          <cell r="A232" t="str">
            <v>0002113007192</v>
          </cell>
          <cell r="B232" t="str">
            <v>DGLEN EGG NOG HG</v>
          </cell>
          <cell r="C232">
            <v>231</v>
          </cell>
          <cell r="D232" t="str">
            <v>303501</v>
          </cell>
          <cell r="E232" t="str">
            <v>BASE EGG NOG STARBUCKS (US)</v>
          </cell>
          <cell r="F232">
            <v>5.38</v>
          </cell>
          <cell r="G232" t="str">
            <v>LB</v>
          </cell>
          <cell r="H232">
            <v>0.24000179999999999</v>
          </cell>
          <cell r="I232">
            <v>1.4750000000000001</v>
          </cell>
          <cell r="J232" t="str">
            <v>Ingredient</v>
          </cell>
          <cell r="K232" t="str">
            <v>1</v>
          </cell>
          <cell r="L232">
            <v>7</v>
          </cell>
          <cell r="M232">
            <v>0</v>
          </cell>
          <cell r="N232">
            <v>0.354002655</v>
          </cell>
          <cell r="O232">
            <v>0</v>
          </cell>
          <cell r="P232" t="str">
            <v>HG</v>
          </cell>
          <cell r="Q232" t="str">
            <v>177875</v>
          </cell>
          <cell r="R232" t="str">
            <v>177875-07192A</v>
          </cell>
          <cell r="S232" t="str">
            <v>0002113007192</v>
          </cell>
        </row>
        <row r="233">
          <cell r="A233" t="str">
            <v>0002113007192</v>
          </cell>
          <cell r="B233" t="str">
            <v>DGLEN EGG NOG HG</v>
          </cell>
          <cell r="C233">
            <v>232</v>
          </cell>
          <cell r="D233" t="str">
            <v>506709</v>
          </cell>
          <cell r="E233" t="str">
            <v>CTN DGLEN EGG NOG HG</v>
          </cell>
          <cell r="F233">
            <v>0</v>
          </cell>
          <cell r="G233" t="str">
            <v>EA</v>
          </cell>
          <cell r="H233">
            <v>1</v>
          </cell>
          <cell r="I233">
            <v>7.6319999999999999E-2</v>
          </cell>
          <cell r="J233" t="str">
            <v>Packaging</v>
          </cell>
          <cell r="K233" t="str">
            <v>2</v>
          </cell>
          <cell r="L233">
            <v>1</v>
          </cell>
          <cell r="M233">
            <v>0</v>
          </cell>
          <cell r="N233">
            <v>0</v>
          </cell>
          <cell r="O233">
            <v>7.6319999999999999E-2</v>
          </cell>
          <cell r="P233" t="str">
            <v>HG</v>
          </cell>
          <cell r="Q233" t="str">
            <v>177875</v>
          </cell>
          <cell r="R233" t="str">
            <v>177875-07192A</v>
          </cell>
          <cell r="S233" t="str">
            <v>0002113007192</v>
          </cell>
        </row>
        <row r="234">
          <cell r="A234" t="str">
            <v>0002113007200</v>
          </cell>
          <cell r="B234" t="str">
            <v>LUC HALF &amp; HALF PT</v>
          </cell>
          <cell r="C234">
            <v>233</v>
          </cell>
          <cell r="D234" t="str">
            <v>177108</v>
          </cell>
          <cell r="E234" t="str">
            <v>BULK HALF &amp; HALF</v>
          </cell>
          <cell r="F234">
            <v>100</v>
          </cell>
          <cell r="G234" t="str">
            <v>LB</v>
          </cell>
          <cell r="H234">
            <v>1.0740000000000001</v>
          </cell>
          <cell r="I234">
            <v>0.30574343380000002</v>
          </cell>
          <cell r="J234" t="str">
            <v>Ingredient</v>
          </cell>
          <cell r="K234" t="str">
            <v>1</v>
          </cell>
          <cell r="L234">
            <v>4</v>
          </cell>
          <cell r="M234">
            <v>1</v>
          </cell>
          <cell r="N234">
            <v>0</v>
          </cell>
          <cell r="O234">
            <v>0</v>
          </cell>
          <cell r="P234" t="str">
            <v>PT</v>
          </cell>
          <cell r="Q234" t="str">
            <v>177108</v>
          </cell>
          <cell r="R234" t="str">
            <v>177108-07200A</v>
          </cell>
          <cell r="S234" t="str">
            <v>0002113007200</v>
          </cell>
        </row>
        <row r="235">
          <cell r="A235" t="str">
            <v>0002113007200</v>
          </cell>
          <cell r="B235" t="str">
            <v>LUC HALF &amp; HALF PT</v>
          </cell>
          <cell r="C235">
            <v>234</v>
          </cell>
          <cell r="D235" t="str">
            <v>300037</v>
          </cell>
          <cell r="E235" t="str">
            <v>BF CLASS 1</v>
          </cell>
          <cell r="F235">
            <v>10.5</v>
          </cell>
          <cell r="G235" t="str">
            <v>LB</v>
          </cell>
          <cell r="H235">
            <v>0.11277</v>
          </cell>
          <cell r="I235">
            <v>1.9816</v>
          </cell>
          <cell r="J235" t="str">
            <v>Ingredient</v>
          </cell>
          <cell r="K235" t="str">
            <v>1</v>
          </cell>
          <cell r="L235">
            <v>1</v>
          </cell>
          <cell r="M235">
            <v>0</v>
          </cell>
          <cell r="N235">
            <v>0.22346503200000001</v>
          </cell>
          <cell r="O235">
            <v>0</v>
          </cell>
          <cell r="P235" t="str">
            <v>PT</v>
          </cell>
          <cell r="Q235" t="str">
            <v>177108</v>
          </cell>
          <cell r="R235" t="str">
            <v>177108-07200A</v>
          </cell>
          <cell r="S235" t="str">
            <v>0002113007200</v>
          </cell>
        </row>
        <row r="236">
          <cell r="A236" t="str">
            <v>0002113007200</v>
          </cell>
          <cell r="B236" t="str">
            <v>LUC HALF &amp; HALF PT</v>
          </cell>
          <cell r="C236">
            <v>235</v>
          </cell>
          <cell r="D236" t="str">
            <v>300862</v>
          </cell>
          <cell r="E236" t="str">
            <v>SNF RAW CLASS 1</v>
          </cell>
          <cell r="F236">
            <v>7.93</v>
          </cell>
          <cell r="G236" t="str">
            <v>LB</v>
          </cell>
          <cell r="H236">
            <v>8.5168199999999999E-2</v>
          </cell>
          <cell r="I236">
            <v>0.79879999999999995</v>
          </cell>
          <cell r="J236" t="str">
            <v>Ingredient</v>
          </cell>
          <cell r="K236" t="str">
            <v>1</v>
          </cell>
          <cell r="L236">
            <v>2</v>
          </cell>
          <cell r="M236">
            <v>0</v>
          </cell>
          <cell r="N236">
            <v>6.803235816E-2</v>
          </cell>
          <cell r="O236">
            <v>0</v>
          </cell>
          <cell r="P236" t="str">
            <v>PT</v>
          </cell>
          <cell r="Q236" t="str">
            <v>177108</v>
          </cell>
          <cell r="R236" t="str">
            <v>177108-07200A</v>
          </cell>
          <cell r="S236" t="str">
            <v>0002113007200</v>
          </cell>
        </row>
        <row r="237">
          <cell r="A237" t="str">
            <v>0002113007200</v>
          </cell>
          <cell r="B237" t="str">
            <v>LUC HALF &amp; HALF PT</v>
          </cell>
          <cell r="C237">
            <v>236</v>
          </cell>
          <cell r="D237" t="str">
            <v>300869</v>
          </cell>
          <cell r="E237" t="str">
            <v>FLUID CLASS 1</v>
          </cell>
          <cell r="F237">
            <v>81.569999999999993</v>
          </cell>
          <cell r="G237" t="str">
            <v>LB</v>
          </cell>
          <cell r="H237">
            <v>0.87606179999999989</v>
          </cell>
          <cell r="I237">
            <v>3.4599999999999999E-2</v>
          </cell>
          <cell r="J237" t="str">
            <v>Ingredient</v>
          </cell>
          <cell r="K237" t="str">
            <v>1</v>
          </cell>
          <cell r="L237">
            <v>3</v>
          </cell>
          <cell r="M237">
            <v>0</v>
          </cell>
          <cell r="N237">
            <v>3.0311738279999997E-2</v>
          </cell>
          <cell r="O237">
            <v>0</v>
          </cell>
          <cell r="P237" t="str">
            <v>PT</v>
          </cell>
          <cell r="Q237" t="str">
            <v>177108</v>
          </cell>
          <cell r="R237" t="str">
            <v>177108-07200A</v>
          </cell>
          <cell r="S237" t="str">
            <v>0002113007200</v>
          </cell>
        </row>
        <row r="238">
          <cell r="A238" t="str">
            <v>0002113007200</v>
          </cell>
          <cell r="B238" t="str">
            <v>LUC HALF &amp; HALF PT</v>
          </cell>
          <cell r="C238">
            <v>237</v>
          </cell>
          <cell r="D238" t="str">
            <v>500054</v>
          </cell>
          <cell r="E238" t="str">
            <v>CTN LUC HALF &amp; HALF PT</v>
          </cell>
          <cell r="F238">
            <v>0</v>
          </cell>
          <cell r="G238" t="str">
            <v>EA</v>
          </cell>
          <cell r="H238">
            <v>1</v>
          </cell>
          <cell r="I238">
            <v>3.3090000000000001E-2</v>
          </cell>
          <cell r="J238" t="str">
            <v>Packaging</v>
          </cell>
          <cell r="K238" t="str">
            <v>2</v>
          </cell>
          <cell r="L238">
            <v>1</v>
          </cell>
          <cell r="M238">
            <v>0</v>
          </cell>
          <cell r="N238">
            <v>0</v>
          </cell>
          <cell r="O238">
            <v>3.3090000000000001E-2</v>
          </cell>
          <cell r="P238" t="str">
            <v>PT</v>
          </cell>
          <cell r="Q238" t="str">
            <v>177108</v>
          </cell>
          <cell r="R238" t="str">
            <v>177108-07200A</v>
          </cell>
          <cell r="S238" t="str">
            <v>0002113007200</v>
          </cell>
        </row>
        <row r="239">
          <cell r="A239" t="str">
            <v>0002113007244</v>
          </cell>
          <cell r="B239" t="str">
            <v>LUC EXTRA LT LF 1% HG</v>
          </cell>
          <cell r="C239">
            <v>238</v>
          </cell>
          <cell r="D239" t="str">
            <v>177103</v>
          </cell>
          <cell r="E239" t="str">
            <v>BULK EXTRA LT 1% LF 1-11</v>
          </cell>
          <cell r="F239">
            <v>100</v>
          </cell>
          <cell r="G239" t="str">
            <v>LB</v>
          </cell>
          <cell r="H239">
            <v>4.3550000000000004</v>
          </cell>
          <cell r="I239">
            <v>0.14614308545650601</v>
          </cell>
          <cell r="J239" t="str">
            <v>Ingredient</v>
          </cell>
          <cell r="K239" t="str">
            <v>1</v>
          </cell>
          <cell r="L239">
            <v>7</v>
          </cell>
          <cell r="M239">
            <v>1</v>
          </cell>
          <cell r="N239">
            <v>0</v>
          </cell>
          <cell r="O239">
            <v>0</v>
          </cell>
          <cell r="P239" t="str">
            <v>HG</v>
          </cell>
          <cell r="Q239" t="str">
            <v>177103</v>
          </cell>
          <cell r="R239" t="str">
            <v>177103-07244A</v>
          </cell>
          <cell r="S239" t="str">
            <v>0002113007244</v>
          </cell>
        </row>
        <row r="240">
          <cell r="A240" t="str">
            <v>0002113007244</v>
          </cell>
          <cell r="B240" t="str">
            <v>LUC EXTRA LT LF 1% HG</v>
          </cell>
          <cell r="C240">
            <v>239</v>
          </cell>
          <cell r="D240" t="str">
            <v>300029</v>
          </cell>
          <cell r="E240" t="str">
            <v>VITAMIN A-D</v>
          </cell>
          <cell r="F240">
            <v>0.46135999999999999</v>
          </cell>
          <cell r="G240" t="str">
            <v>CC</v>
          </cell>
          <cell r="H240">
            <v>2.0092228E-2</v>
          </cell>
          <cell r="I240">
            <v>1.9193657123715992E-2</v>
          </cell>
          <cell r="J240" t="str">
            <v>Ingredient</v>
          </cell>
          <cell r="K240" t="str">
            <v>1</v>
          </cell>
          <cell r="L240">
            <v>1</v>
          </cell>
          <cell r="M240">
            <v>0</v>
          </cell>
          <cell r="N240">
            <v>3.8564333508352589E-4</v>
          </cell>
          <cell r="O240">
            <v>0</v>
          </cell>
          <cell r="P240" t="str">
            <v>HG</v>
          </cell>
          <cell r="Q240" t="str">
            <v>177103</v>
          </cell>
          <cell r="R240" t="str">
            <v>177103-07244A</v>
          </cell>
          <cell r="S240" t="str">
            <v>0002113007244</v>
          </cell>
        </row>
        <row r="241">
          <cell r="A241" t="str">
            <v>0002113007244</v>
          </cell>
          <cell r="B241" t="str">
            <v>LUC EXTRA LT LF 1% HG</v>
          </cell>
          <cell r="C241">
            <v>240</v>
          </cell>
          <cell r="D241" t="str">
            <v>300037</v>
          </cell>
          <cell r="E241" t="str">
            <v>BF CLASS 1</v>
          </cell>
          <cell r="F241">
            <v>1</v>
          </cell>
          <cell r="G241" t="str">
            <v>LB</v>
          </cell>
          <cell r="H241">
            <v>4.3549999999999998E-2</v>
          </cell>
          <cell r="I241">
            <v>1.9816</v>
          </cell>
          <cell r="J241" t="str">
            <v>Ingredient</v>
          </cell>
          <cell r="K241" t="str">
            <v>1</v>
          </cell>
          <cell r="L241">
            <v>2</v>
          </cell>
          <cell r="M241">
            <v>0</v>
          </cell>
          <cell r="N241">
            <v>8.6298680000000003E-2</v>
          </cell>
          <cell r="O241">
            <v>0</v>
          </cell>
          <cell r="P241" t="str">
            <v>HG</v>
          </cell>
          <cell r="Q241" t="str">
            <v>177103</v>
          </cell>
          <cell r="R241" t="str">
            <v>177103-07244A</v>
          </cell>
          <cell r="S241" t="str">
            <v>0002113007244</v>
          </cell>
        </row>
        <row r="242">
          <cell r="A242" t="str">
            <v>0002113007244</v>
          </cell>
          <cell r="B242" t="str">
            <v>LUC EXTRA LT LF 1% HG</v>
          </cell>
          <cell r="C242">
            <v>241</v>
          </cell>
          <cell r="D242" t="str">
            <v>300862</v>
          </cell>
          <cell r="E242" t="str">
            <v>SNF RAW CLASS 1</v>
          </cell>
          <cell r="F242">
            <v>7.68</v>
          </cell>
          <cell r="G242" t="str">
            <v>LB</v>
          </cell>
          <cell r="H242">
            <v>0.33446399999999998</v>
          </cell>
          <cell r="I242">
            <v>0.79879999999999995</v>
          </cell>
          <cell r="J242" t="str">
            <v>Ingredient</v>
          </cell>
          <cell r="K242" t="str">
            <v>1</v>
          </cell>
          <cell r="L242">
            <v>3</v>
          </cell>
          <cell r="M242">
            <v>0</v>
          </cell>
          <cell r="N242">
            <v>0.26716984319999998</v>
          </cell>
          <cell r="O242">
            <v>0</v>
          </cell>
          <cell r="P242" t="str">
            <v>HG</v>
          </cell>
          <cell r="Q242" t="str">
            <v>177103</v>
          </cell>
          <cell r="R242" t="str">
            <v>177103-07244A</v>
          </cell>
          <cell r="S242" t="str">
            <v>0002113007244</v>
          </cell>
        </row>
        <row r="243">
          <cell r="A243" t="str">
            <v>0002113007244</v>
          </cell>
          <cell r="B243" t="str">
            <v>LUC EXTRA LT LF 1% HG</v>
          </cell>
          <cell r="C243">
            <v>242</v>
          </cell>
          <cell r="D243" t="str">
            <v>300865</v>
          </cell>
          <cell r="E243" t="str">
            <v>COND SKIM FLUID CLASS 1</v>
          </cell>
          <cell r="F243">
            <v>7.6645000000000003</v>
          </cell>
          <cell r="G243" t="str">
            <v>LB</v>
          </cell>
          <cell r="H243">
            <v>0.33378897499999999</v>
          </cell>
          <cell r="I243">
            <v>2.47E-2</v>
          </cell>
          <cell r="J243" t="str">
            <v>Ingredient</v>
          </cell>
          <cell r="K243" t="str">
            <v>1</v>
          </cell>
          <cell r="L243">
            <v>4</v>
          </cell>
          <cell r="M243">
            <v>0</v>
          </cell>
          <cell r="N243">
            <v>8.2445876825000004E-3</v>
          </cell>
          <cell r="O243">
            <v>0</v>
          </cell>
          <cell r="P243" t="str">
            <v>HG</v>
          </cell>
          <cell r="Q243" t="str">
            <v>177103</v>
          </cell>
          <cell r="R243" t="str">
            <v>177103-07244A</v>
          </cell>
          <cell r="S243" t="str">
            <v>0002113007244</v>
          </cell>
        </row>
        <row r="244">
          <cell r="A244" t="str">
            <v>0002113007244</v>
          </cell>
          <cell r="B244" t="str">
            <v>LUC EXTRA LT LF 1% HG</v>
          </cell>
          <cell r="C244">
            <v>243</v>
          </cell>
          <cell r="D244" t="str">
            <v>300867</v>
          </cell>
          <cell r="E244" t="str">
            <v>COND SKIM LB SOLIDS CLASS 1</v>
          </cell>
          <cell r="F244">
            <v>3.37</v>
          </cell>
          <cell r="G244" t="str">
            <v>LB</v>
          </cell>
          <cell r="H244">
            <v>0.14676349999999999</v>
          </cell>
          <cell r="I244">
            <v>0.84289999999999998</v>
          </cell>
          <cell r="J244" t="str">
            <v>Ingredient</v>
          </cell>
          <cell r="K244" t="str">
            <v>1</v>
          </cell>
          <cell r="L244">
            <v>5</v>
          </cell>
          <cell r="M244">
            <v>0</v>
          </cell>
          <cell r="N244">
            <v>0.12370695415000001</v>
          </cell>
          <cell r="O244">
            <v>0</v>
          </cell>
          <cell r="P244" t="str">
            <v>HG</v>
          </cell>
          <cell r="Q244" t="str">
            <v>177103</v>
          </cell>
          <cell r="R244" t="str">
            <v>177103-07244A</v>
          </cell>
          <cell r="S244" t="str">
            <v>0002113007244</v>
          </cell>
        </row>
        <row r="245">
          <cell r="A245" t="str">
            <v>0002113007244</v>
          </cell>
          <cell r="B245" t="str">
            <v>LUC EXTRA LT LF 1% HG</v>
          </cell>
          <cell r="C245">
            <v>244</v>
          </cell>
          <cell r="D245" t="str">
            <v>300869</v>
          </cell>
          <cell r="E245" t="str">
            <v>FLUID CLASS 1</v>
          </cell>
          <cell r="F245">
            <v>80.285499999999999</v>
          </cell>
          <cell r="G245" t="str">
            <v>LB</v>
          </cell>
          <cell r="H245">
            <v>3.496433525</v>
          </cell>
          <cell r="I245">
            <v>3.4599999999999999E-2</v>
          </cell>
          <cell r="J245" t="str">
            <v>Ingredient</v>
          </cell>
          <cell r="K245" t="str">
            <v>1</v>
          </cell>
          <cell r="L245">
            <v>6</v>
          </cell>
          <cell r="M245">
            <v>0</v>
          </cell>
          <cell r="N245">
            <v>0.120976599965</v>
          </cell>
          <cell r="O245">
            <v>0</v>
          </cell>
          <cell r="P245" t="str">
            <v>HG</v>
          </cell>
          <cell r="Q245" t="str">
            <v>177103</v>
          </cell>
          <cell r="R245" t="str">
            <v>177103-07244A</v>
          </cell>
          <cell r="S245" t="str">
            <v>0002113007244</v>
          </cell>
        </row>
        <row r="246">
          <cell r="A246" t="str">
            <v>0002113007244</v>
          </cell>
          <cell r="B246" t="str">
            <v>LUC EXTRA LT LF 1% HG</v>
          </cell>
          <cell r="C246">
            <v>245</v>
          </cell>
          <cell r="D246" t="str">
            <v>501955</v>
          </cell>
          <cell r="E246" t="str">
            <v>CTN LUC EXTRA LT 1% HG</v>
          </cell>
          <cell r="F246">
            <v>0</v>
          </cell>
          <cell r="G246" t="str">
            <v>EA</v>
          </cell>
          <cell r="H246">
            <v>1</v>
          </cell>
          <cell r="I246">
            <v>7.6319999999999999E-2</v>
          </cell>
          <cell r="J246" t="str">
            <v>Packaging</v>
          </cell>
          <cell r="K246" t="str">
            <v>2</v>
          </cell>
          <cell r="L246">
            <v>1</v>
          </cell>
          <cell r="M246">
            <v>0</v>
          </cell>
          <cell r="N246">
            <v>0</v>
          </cell>
          <cell r="O246">
            <v>7.6319999999999999E-2</v>
          </cell>
          <cell r="P246" t="str">
            <v>HG</v>
          </cell>
          <cell r="Q246" t="str">
            <v>177103</v>
          </cell>
          <cell r="R246" t="str">
            <v>177103-07244A</v>
          </cell>
          <cell r="S246" t="str">
            <v>0002113007244</v>
          </cell>
        </row>
        <row r="247">
          <cell r="A247" t="str">
            <v>0002113007245</v>
          </cell>
          <cell r="B247" t="str">
            <v>LUC EXTRA LT LF 1% GAL</v>
          </cell>
          <cell r="C247">
            <v>246</v>
          </cell>
          <cell r="D247" t="str">
            <v>177103</v>
          </cell>
          <cell r="E247" t="str">
            <v>BULK EXTRA LT 1% LF 1-11</v>
          </cell>
          <cell r="F247">
            <v>100</v>
          </cell>
          <cell r="G247" t="str">
            <v>LB</v>
          </cell>
          <cell r="H247">
            <v>8.7089999999999996</v>
          </cell>
          <cell r="I247">
            <v>0.14614308545650601</v>
          </cell>
          <cell r="J247" t="str">
            <v>Ingredient</v>
          </cell>
          <cell r="K247" t="str">
            <v>1</v>
          </cell>
          <cell r="L247">
            <v>7</v>
          </cell>
          <cell r="M247">
            <v>1</v>
          </cell>
          <cell r="N247">
            <v>0</v>
          </cell>
          <cell r="O247">
            <v>0</v>
          </cell>
          <cell r="P247" t="str">
            <v>GAL</v>
          </cell>
          <cell r="Q247" t="str">
            <v>177103</v>
          </cell>
          <cell r="R247" t="str">
            <v>177103-07245A</v>
          </cell>
          <cell r="S247" t="str">
            <v>0002113007245</v>
          </cell>
        </row>
        <row r="248">
          <cell r="A248" t="str">
            <v>0002113007245</v>
          </cell>
          <cell r="B248" t="str">
            <v>LUC EXTRA LT LF 1% GAL</v>
          </cell>
          <cell r="C248">
            <v>247</v>
          </cell>
          <cell r="D248" t="str">
            <v>175980</v>
          </cell>
          <cell r="E248" t="str">
            <v>BULK JUG SFYMFG SFYUSE 1 GAL</v>
          </cell>
          <cell r="F248">
            <v>0</v>
          </cell>
          <cell r="G248" t="str">
            <v>EA</v>
          </cell>
          <cell r="H248">
            <v>1</v>
          </cell>
          <cell r="I248">
            <v>0.1337569593031</v>
          </cell>
          <cell r="J248" t="str">
            <v>Packaging</v>
          </cell>
          <cell r="K248" t="str">
            <v>2</v>
          </cell>
          <cell r="L248">
            <v>1</v>
          </cell>
          <cell r="M248">
            <v>0</v>
          </cell>
          <cell r="N248">
            <v>0</v>
          </cell>
          <cell r="O248">
            <v>0.1337569593031</v>
          </cell>
          <cell r="P248" t="str">
            <v>GAL</v>
          </cell>
          <cell r="Q248" t="str">
            <v>177103</v>
          </cell>
          <cell r="R248" t="str">
            <v>177103-07245A</v>
          </cell>
          <cell r="S248" t="str">
            <v>0002113007245</v>
          </cell>
        </row>
        <row r="249">
          <cell r="A249" t="str">
            <v>0002113007245</v>
          </cell>
          <cell r="B249" t="str">
            <v>LUC EXTRA LT LF 1% GAL</v>
          </cell>
          <cell r="C249">
            <v>248</v>
          </cell>
          <cell r="D249" t="str">
            <v>300029</v>
          </cell>
          <cell r="E249" t="str">
            <v>VITAMIN A-D</v>
          </cell>
          <cell r="F249">
            <v>0.46135999999999999</v>
          </cell>
          <cell r="G249" t="str">
            <v>CC</v>
          </cell>
          <cell r="H249">
            <v>4.0179842399999999E-2</v>
          </cell>
          <cell r="I249">
            <v>1.9193657123715992E-2</v>
          </cell>
          <cell r="J249" t="str">
            <v>Ingredient</v>
          </cell>
          <cell r="K249" t="str">
            <v>1</v>
          </cell>
          <cell r="L249">
            <v>1</v>
          </cell>
          <cell r="M249">
            <v>0</v>
          </cell>
          <cell r="N249">
            <v>7.7119811831054578E-4</v>
          </cell>
          <cell r="O249">
            <v>0</v>
          </cell>
          <cell r="P249" t="str">
            <v>GAL</v>
          </cell>
          <cell r="Q249" t="str">
            <v>177103</v>
          </cell>
          <cell r="R249" t="str">
            <v>177103-07245A</v>
          </cell>
          <cell r="S249" t="str">
            <v>0002113007245</v>
          </cell>
        </row>
        <row r="250">
          <cell r="A250" t="str">
            <v>0002113007245</v>
          </cell>
          <cell r="B250" t="str">
            <v>LUC EXTRA LT LF 1% GAL</v>
          </cell>
          <cell r="C250">
            <v>249</v>
          </cell>
          <cell r="D250" t="str">
            <v>300037</v>
          </cell>
          <cell r="E250" t="str">
            <v>BF CLASS 1</v>
          </cell>
          <cell r="F250">
            <v>1</v>
          </cell>
          <cell r="G250" t="str">
            <v>LB</v>
          </cell>
          <cell r="H250">
            <v>8.7090000000000001E-2</v>
          </cell>
          <cell r="I250">
            <v>1.9816</v>
          </cell>
          <cell r="J250" t="str">
            <v>Ingredient</v>
          </cell>
          <cell r="K250" t="str">
            <v>1</v>
          </cell>
          <cell r="L250">
            <v>2</v>
          </cell>
          <cell r="M250">
            <v>0</v>
          </cell>
          <cell r="N250">
            <v>0.172577544</v>
          </cell>
          <cell r="O250">
            <v>0</v>
          </cell>
          <cell r="P250" t="str">
            <v>GAL</v>
          </cell>
          <cell r="Q250" t="str">
            <v>177103</v>
          </cell>
          <cell r="R250" t="str">
            <v>177103-07245A</v>
          </cell>
          <cell r="S250" t="str">
            <v>0002113007245</v>
          </cell>
        </row>
        <row r="251">
          <cell r="A251" t="str">
            <v>0002113007245</v>
          </cell>
          <cell r="B251" t="str">
            <v>LUC EXTRA LT LF 1% GAL</v>
          </cell>
          <cell r="C251">
            <v>250</v>
          </cell>
          <cell r="D251" t="str">
            <v>300862</v>
          </cell>
          <cell r="E251" t="str">
            <v>SNF RAW CLASS 1</v>
          </cell>
          <cell r="F251">
            <v>7.68</v>
          </cell>
          <cell r="G251" t="str">
            <v>LB</v>
          </cell>
          <cell r="H251">
            <v>0.66885119999999998</v>
          </cell>
          <cell r="I251">
            <v>0.79879999999999995</v>
          </cell>
          <cell r="J251" t="str">
            <v>Ingredient</v>
          </cell>
          <cell r="K251" t="str">
            <v>1</v>
          </cell>
          <cell r="L251">
            <v>3</v>
          </cell>
          <cell r="M251">
            <v>0</v>
          </cell>
          <cell r="N251">
            <v>0.53427833855999995</v>
          </cell>
          <cell r="O251">
            <v>0</v>
          </cell>
          <cell r="P251" t="str">
            <v>GAL</v>
          </cell>
          <cell r="Q251" t="str">
            <v>177103</v>
          </cell>
          <cell r="R251" t="str">
            <v>177103-07245A</v>
          </cell>
          <cell r="S251" t="str">
            <v>0002113007245</v>
          </cell>
        </row>
        <row r="252">
          <cell r="A252" t="str">
            <v>0002113007245</v>
          </cell>
          <cell r="B252" t="str">
            <v>LUC EXTRA LT LF 1% GAL</v>
          </cell>
          <cell r="C252">
            <v>251</v>
          </cell>
          <cell r="D252" t="str">
            <v>300865</v>
          </cell>
          <cell r="E252" t="str">
            <v>COND SKIM FLUID CLASS 1</v>
          </cell>
          <cell r="F252">
            <v>7.6645000000000003</v>
          </cell>
          <cell r="G252" t="str">
            <v>LB</v>
          </cell>
          <cell r="H252">
            <v>0.66750130500000004</v>
          </cell>
          <cell r="I252">
            <v>2.47E-2</v>
          </cell>
          <cell r="J252" t="str">
            <v>Ingredient</v>
          </cell>
          <cell r="K252" t="str">
            <v>1</v>
          </cell>
          <cell r="L252">
            <v>4</v>
          </cell>
          <cell r="M252">
            <v>0</v>
          </cell>
          <cell r="N252">
            <v>1.64872822335E-2</v>
          </cell>
          <cell r="O252">
            <v>0</v>
          </cell>
          <cell r="P252" t="str">
            <v>GAL</v>
          </cell>
          <cell r="Q252" t="str">
            <v>177103</v>
          </cell>
          <cell r="R252" t="str">
            <v>177103-07245A</v>
          </cell>
          <cell r="S252" t="str">
            <v>0002113007245</v>
          </cell>
        </row>
        <row r="253">
          <cell r="A253" t="str">
            <v>0002113007245</v>
          </cell>
          <cell r="B253" t="str">
            <v>LUC EXTRA LT LF 1% GAL</v>
          </cell>
          <cell r="C253">
            <v>252</v>
          </cell>
          <cell r="D253" t="str">
            <v>300867</v>
          </cell>
          <cell r="E253" t="str">
            <v>COND SKIM LB SOLIDS CLASS 1</v>
          </cell>
          <cell r="F253">
            <v>3.37</v>
          </cell>
          <cell r="G253" t="str">
            <v>LB</v>
          </cell>
          <cell r="H253">
            <v>0.29349330000000001</v>
          </cell>
          <cell r="I253">
            <v>0.84289999999999998</v>
          </cell>
          <cell r="J253" t="str">
            <v>Ingredient</v>
          </cell>
          <cell r="K253" t="str">
            <v>1</v>
          </cell>
          <cell r="L253">
            <v>5</v>
          </cell>
          <cell r="M253">
            <v>0</v>
          </cell>
          <cell r="N253">
            <v>0.24738550257</v>
          </cell>
          <cell r="O253">
            <v>0</v>
          </cell>
          <cell r="P253" t="str">
            <v>GAL</v>
          </cell>
          <cell r="Q253" t="str">
            <v>177103</v>
          </cell>
          <cell r="R253" t="str">
            <v>177103-07245A</v>
          </cell>
          <cell r="S253" t="str">
            <v>0002113007245</v>
          </cell>
        </row>
        <row r="254">
          <cell r="A254" t="str">
            <v>0002113007245</v>
          </cell>
          <cell r="B254" t="str">
            <v>LUC EXTRA LT LF 1% GAL</v>
          </cell>
          <cell r="C254">
            <v>253</v>
          </cell>
          <cell r="D254" t="str">
            <v>300869</v>
          </cell>
          <cell r="E254" t="str">
            <v>FLUID CLASS 1</v>
          </cell>
          <cell r="F254">
            <v>80.285499999999999</v>
          </cell>
          <cell r="G254" t="str">
            <v>LB</v>
          </cell>
          <cell r="H254">
            <v>6.9920641950000002</v>
          </cell>
          <cell r="I254">
            <v>3.4599999999999999E-2</v>
          </cell>
          <cell r="J254" t="str">
            <v>Ingredient</v>
          </cell>
          <cell r="K254" t="str">
            <v>1</v>
          </cell>
          <cell r="L254">
            <v>6</v>
          </cell>
          <cell r="M254">
            <v>0</v>
          </cell>
          <cell r="N254">
            <v>0.241925421147</v>
          </cell>
          <cell r="O254">
            <v>0</v>
          </cell>
          <cell r="P254" t="str">
            <v>GAL</v>
          </cell>
          <cell r="Q254" t="str">
            <v>177103</v>
          </cell>
          <cell r="R254" t="str">
            <v>177103-07245A</v>
          </cell>
          <cell r="S254" t="str">
            <v>0002113007245</v>
          </cell>
        </row>
        <row r="255">
          <cell r="A255" t="str">
            <v>0002113007245</v>
          </cell>
          <cell r="B255" t="str">
            <v>LUC EXTRA LT LF 1% GAL</v>
          </cell>
          <cell r="C255">
            <v>254</v>
          </cell>
          <cell r="D255" t="str">
            <v>500927</v>
          </cell>
          <cell r="E255" t="str">
            <v>CAP GREEN SNP-ON/SCR-OFF</v>
          </cell>
          <cell r="F255">
            <v>0</v>
          </cell>
          <cell r="G255" t="str">
            <v>EA</v>
          </cell>
          <cell r="H255">
            <v>1</v>
          </cell>
          <cell r="I255">
            <v>0.01</v>
          </cell>
          <cell r="J255" t="str">
            <v>Packaging</v>
          </cell>
          <cell r="K255" t="str">
            <v>2</v>
          </cell>
          <cell r="L255">
            <v>1</v>
          </cell>
          <cell r="M255">
            <v>0</v>
          </cell>
          <cell r="N255">
            <v>0</v>
          </cell>
          <cell r="O255">
            <v>0.01</v>
          </cell>
          <cell r="P255" t="str">
            <v>GAL</v>
          </cell>
          <cell r="Q255" t="str">
            <v>177103</v>
          </cell>
          <cell r="R255" t="str">
            <v>177103-07245A</v>
          </cell>
          <cell r="S255" t="str">
            <v>0002113007245</v>
          </cell>
        </row>
        <row r="256">
          <cell r="A256" t="str">
            <v>0002113007245</v>
          </cell>
          <cell r="B256" t="str">
            <v>LUC EXTRA LT LF 1% GAL</v>
          </cell>
          <cell r="C256">
            <v>255</v>
          </cell>
          <cell r="D256" t="str">
            <v>501972</v>
          </cell>
          <cell r="E256" t="str">
            <v>LBL LUC MLK EXTRA LT 1% 1GL</v>
          </cell>
          <cell r="F256">
            <v>0</v>
          </cell>
          <cell r="G256" t="str">
            <v>EA</v>
          </cell>
          <cell r="H256">
            <v>1</v>
          </cell>
          <cell r="I256">
            <v>4.9400000000000008E-3</v>
          </cell>
          <cell r="J256" t="str">
            <v>Packaging</v>
          </cell>
          <cell r="K256" t="str">
            <v>2</v>
          </cell>
          <cell r="L256">
            <v>1</v>
          </cell>
          <cell r="M256">
            <v>0</v>
          </cell>
          <cell r="N256">
            <v>0</v>
          </cell>
          <cell r="O256">
            <v>4.9400000000000008E-3</v>
          </cell>
          <cell r="P256" t="str">
            <v>GAL</v>
          </cell>
          <cell r="Q256" t="str">
            <v>177103</v>
          </cell>
          <cell r="R256" t="str">
            <v>177103-07245A</v>
          </cell>
          <cell r="S256" t="str">
            <v>0002113007245</v>
          </cell>
        </row>
        <row r="257">
          <cell r="A257" t="str">
            <v>0002113007247</v>
          </cell>
          <cell r="B257" t="str">
            <v>LUC EXTRA LT LF 1% QT</v>
          </cell>
          <cell r="C257">
            <v>256</v>
          </cell>
          <cell r="D257" t="str">
            <v>177103</v>
          </cell>
          <cell r="E257" t="str">
            <v>BULK EXTRA LT 1% LF 1-11</v>
          </cell>
          <cell r="F257">
            <v>100</v>
          </cell>
          <cell r="G257" t="str">
            <v>LB</v>
          </cell>
          <cell r="H257">
            <v>2.177</v>
          </cell>
          <cell r="I257">
            <v>0.14614308545650601</v>
          </cell>
          <cell r="J257" t="str">
            <v>Ingredient</v>
          </cell>
          <cell r="K257" t="str">
            <v>1</v>
          </cell>
          <cell r="L257">
            <v>7</v>
          </cell>
          <cell r="M257">
            <v>1</v>
          </cell>
          <cell r="N257">
            <v>0</v>
          </cell>
          <cell r="O257">
            <v>0</v>
          </cell>
          <cell r="P257" t="str">
            <v>QT</v>
          </cell>
          <cell r="Q257" t="str">
            <v>177103</v>
          </cell>
          <cell r="R257" t="str">
            <v>177103-07247A</v>
          </cell>
          <cell r="S257" t="str">
            <v>0002113007247</v>
          </cell>
        </row>
        <row r="258">
          <cell r="A258" t="str">
            <v>0002113007247</v>
          </cell>
          <cell r="B258" t="str">
            <v>LUC EXTRA LT LF 1% QT</v>
          </cell>
          <cell r="C258">
            <v>257</v>
          </cell>
          <cell r="D258" t="str">
            <v>300029</v>
          </cell>
          <cell r="E258" t="str">
            <v>VITAMIN A-D</v>
          </cell>
          <cell r="F258">
            <v>0.46135999999999999</v>
          </cell>
          <cell r="G258" t="str">
            <v>CC</v>
          </cell>
          <cell r="H258">
            <v>1.0043807199999999E-2</v>
          </cell>
          <cell r="I258">
            <v>1.9193657123715992E-2</v>
          </cell>
          <cell r="J258" t="str">
            <v>Ingredient</v>
          </cell>
          <cell r="K258" t="str">
            <v>1</v>
          </cell>
          <cell r="L258">
            <v>1</v>
          </cell>
          <cell r="M258">
            <v>0</v>
          </cell>
          <cell r="N258">
            <v>1.9277739161350995E-4</v>
          </cell>
          <cell r="O258">
            <v>0</v>
          </cell>
          <cell r="P258" t="str">
            <v>QT</v>
          </cell>
          <cell r="Q258" t="str">
            <v>177103</v>
          </cell>
          <cell r="R258" t="str">
            <v>177103-07247A</v>
          </cell>
          <cell r="S258" t="str">
            <v>0002113007247</v>
          </cell>
        </row>
        <row r="259">
          <cell r="A259" t="str">
            <v>0002113007247</v>
          </cell>
          <cell r="B259" t="str">
            <v>LUC EXTRA LT LF 1% QT</v>
          </cell>
          <cell r="C259">
            <v>258</v>
          </cell>
          <cell r="D259" t="str">
            <v>300037</v>
          </cell>
          <cell r="E259" t="str">
            <v>BF CLASS 1</v>
          </cell>
          <cell r="F259">
            <v>1</v>
          </cell>
          <cell r="G259" t="str">
            <v>LB</v>
          </cell>
          <cell r="H259">
            <v>2.1770000000000001E-2</v>
          </cell>
          <cell r="I259">
            <v>1.9816</v>
          </cell>
          <cell r="J259" t="str">
            <v>Ingredient</v>
          </cell>
          <cell r="K259" t="str">
            <v>1</v>
          </cell>
          <cell r="L259">
            <v>2</v>
          </cell>
          <cell r="M259">
            <v>0</v>
          </cell>
          <cell r="N259">
            <v>4.3139431999999998E-2</v>
          </cell>
          <cell r="O259">
            <v>0</v>
          </cell>
          <cell r="P259" t="str">
            <v>QT</v>
          </cell>
          <cell r="Q259" t="str">
            <v>177103</v>
          </cell>
          <cell r="R259" t="str">
            <v>177103-07247A</v>
          </cell>
          <cell r="S259" t="str">
            <v>0002113007247</v>
          </cell>
        </row>
        <row r="260">
          <cell r="A260" t="str">
            <v>0002113007247</v>
          </cell>
          <cell r="B260" t="str">
            <v>LUC EXTRA LT LF 1% QT</v>
          </cell>
          <cell r="C260">
            <v>259</v>
          </cell>
          <cell r="D260" t="str">
            <v>300862</v>
          </cell>
          <cell r="E260" t="str">
            <v>SNF RAW CLASS 1</v>
          </cell>
          <cell r="F260">
            <v>7.68</v>
          </cell>
          <cell r="G260" t="str">
            <v>LB</v>
          </cell>
          <cell r="H260">
            <v>0.1671936</v>
          </cell>
          <cell r="I260">
            <v>0.79879999999999995</v>
          </cell>
          <cell r="J260" t="str">
            <v>Ingredient</v>
          </cell>
          <cell r="K260" t="str">
            <v>1</v>
          </cell>
          <cell r="L260">
            <v>3</v>
          </cell>
          <cell r="M260">
            <v>0</v>
          </cell>
          <cell r="N260">
            <v>0.13355424767999999</v>
          </cell>
          <cell r="O260">
            <v>0</v>
          </cell>
          <cell r="P260" t="str">
            <v>QT</v>
          </cell>
          <cell r="Q260" t="str">
            <v>177103</v>
          </cell>
          <cell r="R260" t="str">
            <v>177103-07247A</v>
          </cell>
          <cell r="S260" t="str">
            <v>0002113007247</v>
          </cell>
        </row>
        <row r="261">
          <cell r="A261" t="str">
            <v>0002113007247</v>
          </cell>
          <cell r="B261" t="str">
            <v>LUC EXTRA LT LF 1% QT</v>
          </cell>
          <cell r="C261">
            <v>260</v>
          </cell>
          <cell r="D261" t="str">
            <v>300865</v>
          </cell>
          <cell r="E261" t="str">
            <v>COND SKIM FLUID CLASS 1</v>
          </cell>
          <cell r="F261">
            <v>7.6645000000000003</v>
          </cell>
          <cell r="G261" t="str">
            <v>LB</v>
          </cell>
          <cell r="H261">
            <v>0.166856165</v>
          </cell>
          <cell r="I261">
            <v>2.47E-2</v>
          </cell>
          <cell r="J261" t="str">
            <v>Ingredient</v>
          </cell>
          <cell r="K261" t="str">
            <v>1</v>
          </cell>
          <cell r="L261">
            <v>4</v>
          </cell>
          <cell r="M261">
            <v>0</v>
          </cell>
          <cell r="N261">
            <v>4.1213472754999996E-3</v>
          </cell>
          <cell r="O261">
            <v>0</v>
          </cell>
          <cell r="P261" t="str">
            <v>QT</v>
          </cell>
          <cell r="Q261" t="str">
            <v>177103</v>
          </cell>
          <cell r="R261" t="str">
            <v>177103-07247A</v>
          </cell>
          <cell r="S261" t="str">
            <v>0002113007247</v>
          </cell>
        </row>
        <row r="262">
          <cell r="A262" t="str">
            <v>0002113007247</v>
          </cell>
          <cell r="B262" t="str">
            <v>LUC EXTRA LT LF 1% QT</v>
          </cell>
          <cell r="C262">
            <v>261</v>
          </cell>
          <cell r="D262" t="str">
            <v>300867</v>
          </cell>
          <cell r="E262" t="str">
            <v>COND SKIM LB SOLIDS CLASS 1</v>
          </cell>
          <cell r="F262">
            <v>3.37</v>
          </cell>
          <cell r="G262" t="str">
            <v>LB</v>
          </cell>
          <cell r="H262">
            <v>7.3364899999999997E-2</v>
          </cell>
          <cell r="I262">
            <v>0.84289999999999998</v>
          </cell>
          <cell r="J262" t="str">
            <v>Ingredient</v>
          </cell>
          <cell r="K262" t="str">
            <v>1</v>
          </cell>
          <cell r="L262">
            <v>5</v>
          </cell>
          <cell r="M262">
            <v>0</v>
          </cell>
          <cell r="N262">
            <v>6.1839274210000003E-2</v>
          </cell>
          <cell r="O262">
            <v>0</v>
          </cell>
          <cell r="P262" t="str">
            <v>QT</v>
          </cell>
          <cell r="Q262" t="str">
            <v>177103</v>
          </cell>
          <cell r="R262" t="str">
            <v>177103-07247A</v>
          </cell>
          <cell r="S262" t="str">
            <v>0002113007247</v>
          </cell>
        </row>
        <row r="263">
          <cell r="A263" t="str">
            <v>0002113007247</v>
          </cell>
          <cell r="B263" t="str">
            <v>LUC EXTRA LT LF 1% QT</v>
          </cell>
          <cell r="C263">
            <v>262</v>
          </cell>
          <cell r="D263" t="str">
            <v>300869</v>
          </cell>
          <cell r="E263" t="str">
            <v>FLUID CLASS 1</v>
          </cell>
          <cell r="F263">
            <v>80.285499999999999</v>
          </cell>
          <cell r="G263" t="str">
            <v>LB</v>
          </cell>
          <cell r="H263">
            <v>1.7478153350000001</v>
          </cell>
          <cell r="I263">
            <v>3.4599999999999999E-2</v>
          </cell>
          <cell r="J263" t="str">
            <v>Ingredient</v>
          </cell>
          <cell r="K263" t="str">
            <v>1</v>
          </cell>
          <cell r="L263">
            <v>6</v>
          </cell>
          <cell r="M263">
            <v>0</v>
          </cell>
          <cell r="N263">
            <v>6.0474410590999998E-2</v>
          </cell>
          <cell r="O263">
            <v>0</v>
          </cell>
          <cell r="P263" t="str">
            <v>QT</v>
          </cell>
          <cell r="Q263" t="str">
            <v>177103</v>
          </cell>
          <cell r="R263" t="str">
            <v>177103-07247A</v>
          </cell>
          <cell r="S263" t="str">
            <v>0002113007247</v>
          </cell>
        </row>
        <row r="264">
          <cell r="A264" t="str">
            <v>0002113007247</v>
          </cell>
          <cell r="B264" t="str">
            <v>LUC EXTRA LT LF 1% QT</v>
          </cell>
          <cell r="C264">
            <v>263</v>
          </cell>
          <cell r="D264" t="str">
            <v>501964</v>
          </cell>
          <cell r="E264" t="str">
            <v>CTN LUC MLK EXTRA LT QT</v>
          </cell>
          <cell r="F264">
            <v>0</v>
          </cell>
          <cell r="G264" t="str">
            <v>EA</v>
          </cell>
          <cell r="H264">
            <v>1</v>
          </cell>
          <cell r="I264">
            <v>4.7E-2</v>
          </cell>
          <cell r="J264" t="str">
            <v>Packaging</v>
          </cell>
          <cell r="K264" t="str">
            <v>2</v>
          </cell>
          <cell r="L264">
            <v>1</v>
          </cell>
          <cell r="M264">
            <v>0</v>
          </cell>
          <cell r="N264">
            <v>0</v>
          </cell>
          <cell r="O264">
            <v>4.7E-2</v>
          </cell>
          <cell r="P264" t="str">
            <v>QT</v>
          </cell>
          <cell r="Q264" t="str">
            <v>177103</v>
          </cell>
          <cell r="R264" t="str">
            <v>177103-07247A</v>
          </cell>
          <cell r="S264" t="str">
            <v>0002113007247</v>
          </cell>
        </row>
        <row r="265">
          <cell r="A265" t="str">
            <v>0002113007263</v>
          </cell>
          <cell r="B265" t="str">
            <v>SS ORNG JCE NFC HG</v>
          </cell>
          <cell r="C265">
            <v>264</v>
          </cell>
          <cell r="D265" t="str">
            <v>177253</v>
          </cell>
          <cell r="E265" t="str">
            <v>BULK VONS/DOM ORNG JCE NFC</v>
          </cell>
          <cell r="F265">
            <v>100</v>
          </cell>
          <cell r="G265" t="str">
            <v>LB</v>
          </cell>
          <cell r="H265">
            <v>4.3620000000000001</v>
          </cell>
          <cell r="I265">
            <v>0.17577611524383699</v>
          </cell>
          <cell r="J265" t="str">
            <v>Ingredient</v>
          </cell>
          <cell r="K265" t="str">
            <v>1</v>
          </cell>
          <cell r="L265">
            <v>2</v>
          </cell>
          <cell r="M265">
            <v>1</v>
          </cell>
          <cell r="N265">
            <v>0</v>
          </cell>
          <cell r="O265">
            <v>0</v>
          </cell>
          <cell r="P265" t="str">
            <v>HG</v>
          </cell>
          <cell r="Q265" t="str">
            <v>177253</v>
          </cell>
          <cell r="R265" t="str">
            <v>177253-07263B</v>
          </cell>
          <cell r="S265" t="str">
            <v>0002113007263</v>
          </cell>
        </row>
        <row r="266">
          <cell r="A266" t="str">
            <v>0002113007263</v>
          </cell>
          <cell r="B266" t="str">
            <v>SS ORNG JCE NFC HG</v>
          </cell>
          <cell r="C266">
            <v>265</v>
          </cell>
          <cell r="D266" t="str">
            <v>301356</v>
          </cell>
          <cell r="E266" t="str">
            <v>JCE ORNG NFC BULK</v>
          </cell>
          <cell r="F266">
            <v>100</v>
          </cell>
          <cell r="G266" t="str">
            <v>LB</v>
          </cell>
          <cell r="H266">
            <v>4.3620000000000001</v>
          </cell>
          <cell r="I266">
            <v>0.163090917443837</v>
          </cell>
          <cell r="J266" t="str">
            <v>Ingredient</v>
          </cell>
          <cell r="K266" t="str">
            <v>1</v>
          </cell>
          <cell r="L266">
            <v>1</v>
          </cell>
          <cell r="M266">
            <v>0</v>
          </cell>
          <cell r="N266">
            <v>0.71140258189001704</v>
          </cell>
          <cell r="O266">
            <v>0</v>
          </cell>
          <cell r="P266" t="str">
            <v>HG</v>
          </cell>
          <cell r="Q266" t="str">
            <v>177253</v>
          </cell>
          <cell r="R266" t="str">
            <v>177253-07263B</v>
          </cell>
          <cell r="S266" t="str">
            <v>0002113007263</v>
          </cell>
        </row>
        <row r="267">
          <cell r="A267" t="str">
            <v>0002113007263</v>
          </cell>
          <cell r="B267" t="str">
            <v>SS ORNG JCE NFC HG</v>
          </cell>
          <cell r="C267">
            <v>266</v>
          </cell>
          <cell r="D267" t="str">
            <v>503097</v>
          </cell>
          <cell r="E267" t="str">
            <v>CAP SPOUT ORNG IPW-VE3</v>
          </cell>
          <cell r="F267">
            <v>0</v>
          </cell>
          <cell r="G267" t="str">
            <v>EA</v>
          </cell>
          <cell r="H267">
            <v>1</v>
          </cell>
          <cell r="I267">
            <v>3.3420000000000012E-2</v>
          </cell>
          <cell r="J267" t="str">
            <v>Packaging</v>
          </cell>
          <cell r="K267" t="str">
            <v>2</v>
          </cell>
          <cell r="L267">
            <v>1</v>
          </cell>
          <cell r="M267">
            <v>0</v>
          </cell>
          <cell r="N267">
            <v>0</v>
          </cell>
          <cell r="O267">
            <v>3.3420000000000012E-2</v>
          </cell>
          <cell r="P267" t="str">
            <v>HG</v>
          </cell>
          <cell r="Q267" t="str">
            <v>177253</v>
          </cell>
          <cell r="R267" t="str">
            <v>177253-07263B</v>
          </cell>
          <cell r="S267" t="str">
            <v>0002113007263</v>
          </cell>
        </row>
        <row r="268">
          <cell r="A268" t="str">
            <v>0002113007263</v>
          </cell>
          <cell r="B268" t="str">
            <v>SS ORNG JCE NFC HG</v>
          </cell>
          <cell r="C268">
            <v>267</v>
          </cell>
          <cell r="D268" t="str">
            <v>504002</v>
          </cell>
          <cell r="E268" t="str">
            <v>CTN SS ORNG JCE NFC HG</v>
          </cell>
          <cell r="F268">
            <v>0</v>
          </cell>
          <cell r="G268" t="str">
            <v>EA</v>
          </cell>
          <cell r="H268">
            <v>1</v>
          </cell>
          <cell r="I268">
            <v>0.18243999999999999</v>
          </cell>
          <cell r="J268" t="str">
            <v>Packaging</v>
          </cell>
          <cell r="K268" t="str">
            <v>2</v>
          </cell>
          <cell r="L268">
            <v>1</v>
          </cell>
          <cell r="M268">
            <v>0</v>
          </cell>
          <cell r="N268">
            <v>0</v>
          </cell>
          <cell r="O268">
            <v>0.18243999999999999</v>
          </cell>
          <cell r="P268" t="str">
            <v>HG</v>
          </cell>
          <cell r="Q268" t="str">
            <v>177253</v>
          </cell>
          <cell r="R268" t="str">
            <v>177253-07263B</v>
          </cell>
          <cell r="S268" t="str">
            <v>0002113007263</v>
          </cell>
        </row>
        <row r="269">
          <cell r="A269" t="str">
            <v>0002113007265</v>
          </cell>
          <cell r="B269" t="str">
            <v>SFY ORNG JCE FROM CONC W/ CALCIUM &amp; VITAMIN D3 HG</v>
          </cell>
          <cell r="C269">
            <v>268</v>
          </cell>
          <cell r="D269" t="str">
            <v>177255</v>
          </cell>
          <cell r="E269" t="str">
            <v>BULK ORNG JCE FROM CONC W/ CALCIUM &amp; VITAMIN D3</v>
          </cell>
          <cell r="F269">
            <v>21906.25</v>
          </cell>
          <cell r="G269" t="str">
            <v>LB</v>
          </cell>
          <cell r="H269">
            <v>4.3689999999999998</v>
          </cell>
          <cell r="I269">
            <v>0.15362194608380739</v>
          </cell>
          <cell r="J269" t="str">
            <v>Ingredient</v>
          </cell>
          <cell r="K269" t="str">
            <v>1</v>
          </cell>
          <cell r="L269">
            <v>5</v>
          </cell>
          <cell r="M269">
            <v>1</v>
          </cell>
          <cell r="N269">
            <v>0</v>
          </cell>
          <cell r="O269">
            <v>0</v>
          </cell>
          <cell r="P269" t="str">
            <v>HG</v>
          </cell>
          <cell r="Q269" t="str">
            <v>177255</v>
          </cell>
          <cell r="R269" t="str">
            <v>177255-07265A</v>
          </cell>
          <cell r="S269" t="str">
            <v>0002113007265</v>
          </cell>
        </row>
        <row r="270">
          <cell r="A270" t="str">
            <v>0002113007265</v>
          </cell>
          <cell r="B270" t="str">
            <v>SFY ORNG JCE FROM CONC W/ CALCIUM &amp; VITAMIN D3 HG</v>
          </cell>
          <cell r="C270">
            <v>269</v>
          </cell>
          <cell r="D270" t="str">
            <v>300030</v>
          </cell>
          <cell r="E270" t="str">
            <v>VITAMIN D</v>
          </cell>
          <cell r="F270">
            <v>25</v>
          </cell>
          <cell r="G270" t="str">
            <v>CC</v>
          </cell>
          <cell r="H270">
            <v>4.9860199714693298E-3</v>
          </cell>
          <cell r="I270">
            <v>1.919878206123931E-2</v>
          </cell>
          <cell r="J270" t="str">
            <v>Ingredient</v>
          </cell>
          <cell r="K270" t="str">
            <v>1</v>
          </cell>
          <cell r="L270">
            <v>4</v>
          </cell>
          <cell r="M270">
            <v>0</v>
          </cell>
          <cell r="N270">
            <v>9.5725510785226299E-5</v>
          </cell>
          <cell r="O270">
            <v>0</v>
          </cell>
          <cell r="P270" t="str">
            <v>HG</v>
          </cell>
          <cell r="Q270" t="str">
            <v>177255</v>
          </cell>
          <cell r="R270" t="str">
            <v>177255-07265A</v>
          </cell>
          <cell r="S270" t="str">
            <v>0002113007265</v>
          </cell>
        </row>
        <row r="271">
          <cell r="A271" t="str">
            <v>0002113007265</v>
          </cell>
          <cell r="B271" t="str">
            <v>SFY ORNG JCE FROM CONC W/ CALCIUM &amp; VITAMIN D3 HG</v>
          </cell>
          <cell r="C271">
            <v>270</v>
          </cell>
          <cell r="D271" t="str">
            <v>300031</v>
          </cell>
          <cell r="E271" t="str">
            <v>WTR (WATER)</v>
          </cell>
          <cell r="F271">
            <v>17559.82</v>
          </cell>
          <cell r="G271" t="str">
            <v>LB</v>
          </cell>
          <cell r="H271">
            <v>3.5021445286162627</v>
          </cell>
          <cell r="I271">
            <v>1E-3</v>
          </cell>
          <cell r="J271" t="str">
            <v>Ingredient</v>
          </cell>
          <cell r="K271" t="str">
            <v>1</v>
          </cell>
          <cell r="L271">
            <v>1</v>
          </cell>
          <cell r="M271">
            <v>0</v>
          </cell>
          <cell r="N271">
            <v>3.5021445286162623E-3</v>
          </cell>
          <cell r="O271">
            <v>0</v>
          </cell>
          <cell r="P271" t="str">
            <v>HG</v>
          </cell>
          <cell r="Q271" t="str">
            <v>177255</v>
          </cell>
          <cell r="R271" t="str">
            <v>177255-07265A</v>
          </cell>
          <cell r="S271" t="str">
            <v>0002113007265</v>
          </cell>
        </row>
        <row r="272">
          <cell r="A272" t="str">
            <v>0002113007265</v>
          </cell>
          <cell r="B272" t="str">
            <v>SFY ORNG JCE FROM CONC W/ CALCIUM &amp; VITAMIN D3 HG</v>
          </cell>
          <cell r="C272">
            <v>271</v>
          </cell>
          <cell r="D272" t="str">
            <v>300577</v>
          </cell>
          <cell r="E272" t="str">
            <v>JCE ORNG CONC</v>
          </cell>
          <cell r="F272">
            <v>2726.89</v>
          </cell>
          <cell r="G272" t="str">
            <v>PS</v>
          </cell>
          <cell r="H272">
            <v>0.54385311999999997</v>
          </cell>
          <cell r="I272">
            <v>1.0425</v>
          </cell>
          <cell r="J272" t="str">
            <v>Ingredient</v>
          </cell>
          <cell r="K272" t="str">
            <v>1</v>
          </cell>
          <cell r="L272">
            <v>2</v>
          </cell>
          <cell r="M272">
            <v>0</v>
          </cell>
          <cell r="N272">
            <v>0.56696687759999997</v>
          </cell>
          <cell r="O272">
            <v>0</v>
          </cell>
          <cell r="P272" t="str">
            <v>HG</v>
          </cell>
          <cell r="Q272" t="str">
            <v>177255</v>
          </cell>
          <cell r="R272" t="str">
            <v>177255-07265A</v>
          </cell>
          <cell r="S272" t="str">
            <v>0002113007265</v>
          </cell>
        </row>
        <row r="273">
          <cell r="A273" t="str">
            <v>0002113007265</v>
          </cell>
          <cell r="B273" t="str">
            <v>SFY ORNG JCE FROM CONC W/ CALCIUM &amp; VITAMIN D3 HG</v>
          </cell>
          <cell r="C273">
            <v>272</v>
          </cell>
          <cell r="D273" t="str">
            <v>304134</v>
          </cell>
          <cell r="E273" t="str">
            <v>TRICALCIUM CITRATE</v>
          </cell>
          <cell r="F273">
            <v>151.15309999999999</v>
          </cell>
          <cell r="G273" t="str">
            <v>LB</v>
          </cell>
          <cell r="H273">
            <v>3.014609501398003E-2</v>
          </cell>
          <cell r="I273">
            <v>2.35</v>
          </cell>
          <cell r="J273" t="str">
            <v>Ingredient</v>
          </cell>
          <cell r="K273" t="str">
            <v>1</v>
          </cell>
          <cell r="L273">
            <v>3</v>
          </cell>
          <cell r="M273">
            <v>0</v>
          </cell>
          <cell r="N273">
            <v>7.084332328285306E-2</v>
          </cell>
          <cell r="O273">
            <v>0</v>
          </cell>
          <cell r="P273" t="str">
            <v>HG</v>
          </cell>
          <cell r="Q273" t="str">
            <v>177255</v>
          </cell>
          <cell r="R273" t="str">
            <v>177255-07265A</v>
          </cell>
          <cell r="S273" t="str">
            <v>0002113007265</v>
          </cell>
        </row>
        <row r="274">
          <cell r="A274" t="str">
            <v>0002113007265</v>
          </cell>
          <cell r="B274" t="str">
            <v>SFY ORNG JCE FROM CONC W/ CALCIUM &amp; VITAMIN D3 HG</v>
          </cell>
          <cell r="C274">
            <v>273</v>
          </cell>
          <cell r="D274" t="str">
            <v>508121</v>
          </cell>
          <cell r="E274" t="str">
            <v>CAP SPOUT BLU IPW-VE3</v>
          </cell>
          <cell r="F274">
            <v>0</v>
          </cell>
          <cell r="G274" t="str">
            <v>EA</v>
          </cell>
          <cell r="H274">
            <v>1</v>
          </cell>
          <cell r="I274">
            <v>3.542E-2</v>
          </cell>
          <cell r="J274" t="str">
            <v>Packaging</v>
          </cell>
          <cell r="K274" t="str">
            <v>2</v>
          </cell>
          <cell r="L274">
            <v>1</v>
          </cell>
          <cell r="M274">
            <v>0</v>
          </cell>
          <cell r="N274">
            <v>0</v>
          </cell>
          <cell r="O274">
            <v>3.542E-2</v>
          </cell>
          <cell r="P274" t="str">
            <v>HG</v>
          </cell>
          <cell r="Q274" t="str">
            <v>177255</v>
          </cell>
          <cell r="R274" t="str">
            <v>177255-07265A</v>
          </cell>
          <cell r="S274" t="str">
            <v>0002113007265</v>
          </cell>
        </row>
        <row r="275">
          <cell r="A275" t="str">
            <v>0002113007265</v>
          </cell>
          <cell r="B275" t="str">
            <v>SFY ORNG JCE FROM CONC W/ CALCIUM &amp; VITAMIN D3 HG</v>
          </cell>
          <cell r="C275">
            <v>274</v>
          </cell>
          <cell r="D275" t="str">
            <v>508150</v>
          </cell>
          <cell r="E275" t="str">
            <v>CTN SFY ORNG JCE W/ CALCIUM HG</v>
          </cell>
          <cell r="F275">
            <v>0</v>
          </cell>
          <cell r="G275" t="str">
            <v>EA</v>
          </cell>
          <cell r="H275">
            <v>1</v>
          </cell>
          <cell r="I275">
            <v>0.12931999999999999</v>
          </cell>
          <cell r="J275" t="str">
            <v>Packaging</v>
          </cell>
          <cell r="K275" t="str">
            <v>2</v>
          </cell>
          <cell r="L275">
            <v>1</v>
          </cell>
          <cell r="M275">
            <v>0</v>
          </cell>
          <cell r="N275">
            <v>0</v>
          </cell>
          <cell r="O275">
            <v>0.12931999999999999</v>
          </cell>
          <cell r="P275" t="str">
            <v>HG</v>
          </cell>
          <cell r="Q275" t="str">
            <v>177255</v>
          </cell>
          <cell r="R275" t="str">
            <v>177255-07265A</v>
          </cell>
          <cell r="S275" t="str">
            <v>0002113007265</v>
          </cell>
        </row>
        <row r="276">
          <cell r="A276" t="str">
            <v>0002113007268</v>
          </cell>
          <cell r="B276" t="str">
            <v>SFY HS ORNG JCE FROM CONC HG</v>
          </cell>
          <cell r="C276">
            <v>275</v>
          </cell>
          <cell r="D276" t="str">
            <v>177256</v>
          </cell>
          <cell r="E276" t="str">
            <v>BULK HS ORNG JCE FROM CONC</v>
          </cell>
          <cell r="F276">
            <v>100</v>
          </cell>
          <cell r="G276" t="str">
            <v>LB</v>
          </cell>
          <cell r="H276">
            <v>4.3689999999999998</v>
          </cell>
          <cell r="I276">
            <v>0.13992551910000001</v>
          </cell>
          <cell r="J276" t="str">
            <v>Ingredient</v>
          </cell>
          <cell r="K276" t="str">
            <v>1</v>
          </cell>
          <cell r="L276">
            <v>3</v>
          </cell>
          <cell r="M276">
            <v>1</v>
          </cell>
          <cell r="N276">
            <v>0</v>
          </cell>
          <cell r="O276">
            <v>0</v>
          </cell>
          <cell r="P276" t="str">
            <v>HG</v>
          </cell>
          <cell r="Q276" t="str">
            <v>177256</v>
          </cell>
          <cell r="R276" t="str">
            <v>177256-07268A</v>
          </cell>
          <cell r="S276" t="str">
            <v>0002113007268</v>
          </cell>
        </row>
        <row r="277">
          <cell r="A277" t="str">
            <v>0002113007268</v>
          </cell>
          <cell r="B277" t="str">
            <v>SFY HS ORNG JCE FROM CONC HG</v>
          </cell>
          <cell r="C277">
            <v>276</v>
          </cell>
          <cell r="D277" t="str">
            <v>300031</v>
          </cell>
          <cell r="E277" t="str">
            <v>WTR (WATER)</v>
          </cell>
          <cell r="F277">
            <v>81.247</v>
          </cell>
          <cell r="G277" t="str">
            <v>LB</v>
          </cell>
          <cell r="H277">
            <v>3.5496814300000001</v>
          </cell>
          <cell r="I277">
            <v>1E-3</v>
          </cell>
          <cell r="J277" t="str">
            <v>Ingredient</v>
          </cell>
          <cell r="K277" t="str">
            <v>1</v>
          </cell>
          <cell r="L277">
            <v>1</v>
          </cell>
          <cell r="M277">
            <v>0</v>
          </cell>
          <cell r="N277">
            <v>3.5496814299999999E-3</v>
          </cell>
          <cell r="O277">
            <v>0</v>
          </cell>
          <cell r="P277" t="str">
            <v>HG</v>
          </cell>
          <cell r="Q277" t="str">
            <v>177256</v>
          </cell>
          <cell r="R277" t="str">
            <v>177256-07268A</v>
          </cell>
          <cell r="S277" t="str">
            <v>0002113007268</v>
          </cell>
        </row>
        <row r="278">
          <cell r="A278" t="str">
            <v>0002113007268</v>
          </cell>
          <cell r="B278" t="str">
            <v>SFY HS ORNG JCE FROM CONC HG</v>
          </cell>
          <cell r="C278">
            <v>277</v>
          </cell>
          <cell r="D278" t="str">
            <v>304135</v>
          </cell>
          <cell r="E278" t="str">
            <v>JCE ORNG CONC W/ PULP</v>
          </cell>
          <cell r="F278">
            <v>12</v>
          </cell>
          <cell r="G278" t="str">
            <v>PS</v>
          </cell>
          <cell r="H278">
            <v>0.52427999999999997</v>
          </cell>
          <cell r="I278">
            <v>1.1025</v>
          </cell>
          <cell r="J278" t="str">
            <v>Ingredient</v>
          </cell>
          <cell r="K278" t="str">
            <v>1</v>
          </cell>
          <cell r="L278">
            <v>2</v>
          </cell>
          <cell r="M278">
            <v>0</v>
          </cell>
          <cell r="N278">
            <v>0.5780187</v>
          </cell>
          <cell r="O278">
            <v>0</v>
          </cell>
          <cell r="P278" t="str">
            <v>HG</v>
          </cell>
          <cell r="Q278" t="str">
            <v>177256</v>
          </cell>
          <cell r="R278" t="str">
            <v>177256-07268A</v>
          </cell>
          <cell r="S278" t="str">
            <v>0002113007268</v>
          </cell>
        </row>
        <row r="279">
          <cell r="A279" t="str">
            <v>0002113007268</v>
          </cell>
          <cell r="B279" t="str">
            <v>SFY HS ORNG JCE FROM CONC HG</v>
          </cell>
          <cell r="C279">
            <v>278</v>
          </cell>
          <cell r="D279" t="str">
            <v>504426</v>
          </cell>
          <cell r="E279" t="str">
            <v>CAP SPOUT GREEN IPW-VE3</v>
          </cell>
          <cell r="F279">
            <v>0</v>
          </cell>
          <cell r="G279" t="str">
            <v>EA</v>
          </cell>
          <cell r="H279">
            <v>1</v>
          </cell>
          <cell r="I279">
            <v>3.542E-2</v>
          </cell>
          <cell r="J279" t="str">
            <v>Packaging</v>
          </cell>
          <cell r="K279" t="str">
            <v>2</v>
          </cell>
          <cell r="L279">
            <v>1</v>
          </cell>
          <cell r="M279">
            <v>0</v>
          </cell>
          <cell r="N279">
            <v>0</v>
          </cell>
          <cell r="O279">
            <v>3.542E-2</v>
          </cell>
          <cell r="P279" t="str">
            <v>HG</v>
          </cell>
          <cell r="Q279" t="str">
            <v>177256</v>
          </cell>
          <cell r="R279" t="str">
            <v>177256-07268A</v>
          </cell>
          <cell r="S279" t="str">
            <v>0002113007268</v>
          </cell>
        </row>
        <row r="280">
          <cell r="A280" t="str">
            <v>0002113007268</v>
          </cell>
          <cell r="B280" t="str">
            <v>SFY HS ORNG JCE FROM CONC HG</v>
          </cell>
          <cell r="C280">
            <v>279</v>
          </cell>
          <cell r="D280" t="str">
            <v>508151</v>
          </cell>
          <cell r="E280" t="str">
            <v>CTN SFY HS ORNG JCE HG</v>
          </cell>
          <cell r="F280">
            <v>0</v>
          </cell>
          <cell r="G280" t="str">
            <v>EA</v>
          </cell>
          <cell r="H280">
            <v>1</v>
          </cell>
          <cell r="I280">
            <v>0.12931999999999999</v>
          </cell>
          <cell r="J280" t="str">
            <v>Packaging</v>
          </cell>
          <cell r="K280" t="str">
            <v>2</v>
          </cell>
          <cell r="L280">
            <v>1</v>
          </cell>
          <cell r="M280">
            <v>0</v>
          </cell>
          <cell r="N280">
            <v>0</v>
          </cell>
          <cell r="O280">
            <v>0.12931999999999999</v>
          </cell>
          <cell r="P280" t="str">
            <v>HG</v>
          </cell>
          <cell r="Q280" t="str">
            <v>177256</v>
          </cell>
          <cell r="R280" t="str">
            <v>177256-07268A</v>
          </cell>
          <cell r="S280" t="str">
            <v>0002113007268</v>
          </cell>
        </row>
        <row r="281">
          <cell r="A281" t="str">
            <v>0002113007299</v>
          </cell>
          <cell r="B281" t="str">
            <v>LUC PLAIN SOUR CRM 32 OZ</v>
          </cell>
          <cell r="C281">
            <v>280</v>
          </cell>
          <cell r="D281" t="str">
            <v>177299</v>
          </cell>
          <cell r="E281" t="str">
            <v>BULK SOUR CRM</v>
          </cell>
          <cell r="F281">
            <v>100</v>
          </cell>
          <cell r="G281" t="str">
            <v>LB</v>
          </cell>
          <cell r="H281">
            <v>2</v>
          </cell>
          <cell r="I281">
            <v>0.43000248790000017</v>
          </cell>
          <cell r="J281" t="str">
            <v>Ingredient</v>
          </cell>
          <cell r="K281" t="str">
            <v>1</v>
          </cell>
          <cell r="L281">
            <v>9</v>
          </cell>
          <cell r="M281">
            <v>1</v>
          </cell>
          <cell r="N281">
            <v>0</v>
          </cell>
          <cell r="O281">
            <v>0</v>
          </cell>
          <cell r="P281" t="str">
            <v>32 OZ</v>
          </cell>
          <cell r="Q281" t="str">
            <v>177299</v>
          </cell>
          <cell r="R281" t="str">
            <v>177299-07299A</v>
          </cell>
          <cell r="S281" t="str">
            <v>0002113007299</v>
          </cell>
        </row>
        <row r="282">
          <cell r="A282" t="str">
            <v>0002113007299</v>
          </cell>
          <cell r="B282" t="str">
            <v>LUC PLAIN SOUR CRM 32 OZ</v>
          </cell>
          <cell r="C282">
            <v>281</v>
          </cell>
          <cell r="D282" t="str">
            <v>300038</v>
          </cell>
          <cell r="E282" t="str">
            <v>BF CLASS 2</v>
          </cell>
          <cell r="F282">
            <v>18.3</v>
          </cell>
          <cell r="G282" t="str">
            <v>LB</v>
          </cell>
          <cell r="H282">
            <v>0.36599999999999999</v>
          </cell>
          <cell r="I282">
            <v>1.8340000000000001</v>
          </cell>
          <cell r="J282" t="str">
            <v>Ingredient</v>
          </cell>
          <cell r="K282" t="str">
            <v>1</v>
          </cell>
          <cell r="L282">
            <v>1</v>
          </cell>
          <cell r="M282">
            <v>0</v>
          </cell>
          <cell r="N282">
            <v>0.67124399999999995</v>
          </cell>
          <cell r="O282">
            <v>0</v>
          </cell>
          <cell r="P282" t="str">
            <v>32 OZ</v>
          </cell>
          <cell r="Q282" t="str">
            <v>177299</v>
          </cell>
          <cell r="R282" t="str">
            <v>177299-07299A</v>
          </cell>
          <cell r="S282" t="str">
            <v>0002113007299</v>
          </cell>
        </row>
        <row r="283">
          <cell r="A283" t="str">
            <v>0002113007299</v>
          </cell>
          <cell r="B283" t="str">
            <v>LUC PLAIN SOUR CRM 32 OZ</v>
          </cell>
          <cell r="C283">
            <v>282</v>
          </cell>
          <cell r="D283" t="str">
            <v>300467</v>
          </cell>
          <cell r="E283" t="str">
            <v>FLVR F/ SOUR CRM</v>
          </cell>
          <cell r="F283">
            <v>2</v>
          </cell>
          <cell r="G283" t="str">
            <v>CC</v>
          </cell>
          <cell r="H283">
            <v>0.04</v>
          </cell>
          <cell r="I283">
            <v>8.6E-3</v>
          </cell>
          <cell r="J283" t="str">
            <v>Ingredient</v>
          </cell>
          <cell r="K283" t="str">
            <v>1</v>
          </cell>
          <cell r="L283">
            <v>2</v>
          </cell>
          <cell r="M283">
            <v>0</v>
          </cell>
          <cell r="N283">
            <v>3.4400000000000001E-4</v>
          </cell>
          <cell r="O283">
            <v>0</v>
          </cell>
          <cell r="P283" t="str">
            <v>32 OZ</v>
          </cell>
          <cell r="Q283" t="str">
            <v>177299</v>
          </cell>
          <cell r="R283" t="str">
            <v>177299-07299A</v>
          </cell>
          <cell r="S283" t="str">
            <v>0002113007299</v>
          </cell>
        </row>
        <row r="284">
          <cell r="A284" t="str">
            <v>0002113007299</v>
          </cell>
          <cell r="B284" t="str">
            <v>LUC PLAIN SOUR CRM 32 OZ</v>
          </cell>
          <cell r="C284">
            <v>283</v>
          </cell>
          <cell r="D284" t="str">
            <v>300863</v>
          </cell>
          <cell r="E284" t="str">
            <v>SNF RAW CLASS 2</v>
          </cell>
          <cell r="F284">
            <v>6.7016</v>
          </cell>
          <cell r="G284" t="str">
            <v>LB</v>
          </cell>
          <cell r="H284">
            <v>0.13403200000000001</v>
          </cell>
          <cell r="I284">
            <v>0.79359999999999997</v>
          </cell>
          <cell r="J284" t="str">
            <v>Ingredient</v>
          </cell>
          <cell r="K284" t="str">
            <v>1</v>
          </cell>
          <cell r="L284">
            <v>3</v>
          </cell>
          <cell r="M284">
            <v>0</v>
          </cell>
          <cell r="N284">
            <v>0.1063677952</v>
          </cell>
          <cell r="O284">
            <v>0</v>
          </cell>
          <cell r="P284" t="str">
            <v>32 OZ</v>
          </cell>
          <cell r="Q284" t="str">
            <v>177299</v>
          </cell>
          <cell r="R284" t="str">
            <v>177299-07299A</v>
          </cell>
          <cell r="S284" t="str">
            <v>0002113007299</v>
          </cell>
        </row>
        <row r="285">
          <cell r="A285" t="str">
            <v>0002113007299</v>
          </cell>
          <cell r="B285" t="str">
            <v>LUC PLAIN SOUR CRM 32 OZ</v>
          </cell>
          <cell r="C285">
            <v>284</v>
          </cell>
          <cell r="D285" t="str">
            <v>300866</v>
          </cell>
          <cell r="E285" t="str">
            <v>COND SKIM FLUID CLASS 2</v>
          </cell>
          <cell r="F285">
            <v>3.6387999999999998</v>
          </cell>
          <cell r="G285" t="str">
            <v>LB</v>
          </cell>
          <cell r="H285">
            <v>7.2775999999999993E-2</v>
          </cell>
          <cell r="I285">
            <v>0</v>
          </cell>
          <cell r="J285" t="str">
            <v>Ingredient</v>
          </cell>
          <cell r="K285" t="str">
            <v>1</v>
          </cell>
          <cell r="L285">
            <v>4</v>
          </cell>
          <cell r="M285">
            <v>0</v>
          </cell>
          <cell r="N285">
            <v>0</v>
          </cell>
          <cell r="O285">
            <v>0</v>
          </cell>
          <cell r="P285" t="str">
            <v>32 OZ</v>
          </cell>
          <cell r="Q285" t="str">
            <v>177299</v>
          </cell>
          <cell r="R285" t="str">
            <v>177299-07299A</v>
          </cell>
          <cell r="S285" t="str">
            <v>0002113007299</v>
          </cell>
        </row>
        <row r="286">
          <cell r="A286" t="str">
            <v>0002113007299</v>
          </cell>
          <cell r="B286" t="str">
            <v>LUC PLAIN SOUR CRM 32 OZ</v>
          </cell>
          <cell r="C286">
            <v>285</v>
          </cell>
          <cell r="D286" t="str">
            <v>300868</v>
          </cell>
          <cell r="E286" t="str">
            <v>COND SKIM LB SOLIDS CLASS 2</v>
          </cell>
          <cell r="F286">
            <v>1.5969</v>
          </cell>
          <cell r="G286" t="str">
            <v>LB</v>
          </cell>
          <cell r="H286">
            <v>3.1938000000000001E-2</v>
          </cell>
          <cell r="I286">
            <v>0.92849999999999999</v>
          </cell>
          <cell r="J286" t="str">
            <v>Ingredient</v>
          </cell>
          <cell r="K286" t="str">
            <v>1</v>
          </cell>
          <cell r="L286">
            <v>5</v>
          </cell>
          <cell r="M286">
            <v>0</v>
          </cell>
          <cell r="N286">
            <v>2.9654433000000001E-2</v>
          </cell>
          <cell r="O286">
            <v>0</v>
          </cell>
          <cell r="P286" t="str">
            <v>32 OZ</v>
          </cell>
          <cell r="Q286" t="str">
            <v>177299</v>
          </cell>
          <cell r="R286" t="str">
            <v>177299-07299A</v>
          </cell>
          <cell r="S286" t="str">
            <v>0002113007299</v>
          </cell>
        </row>
        <row r="287">
          <cell r="A287" t="str">
            <v>0002113007299</v>
          </cell>
          <cell r="B287" t="str">
            <v>LUC PLAIN SOUR CRM 32 OZ</v>
          </cell>
          <cell r="C287">
            <v>286</v>
          </cell>
          <cell r="D287" t="str">
            <v>300870</v>
          </cell>
          <cell r="E287" t="str">
            <v>FLUID CLASS 2</v>
          </cell>
          <cell r="F287">
            <v>68.212699999999998</v>
          </cell>
          <cell r="G287" t="str">
            <v>LB</v>
          </cell>
          <cell r="H287">
            <v>1.3642540000000001</v>
          </cell>
          <cell r="I287">
            <v>0</v>
          </cell>
          <cell r="J287" t="str">
            <v>Ingredient</v>
          </cell>
          <cell r="K287" t="str">
            <v>1</v>
          </cell>
          <cell r="L287">
            <v>6</v>
          </cell>
          <cell r="M287">
            <v>0</v>
          </cell>
          <cell r="N287">
            <v>0</v>
          </cell>
          <cell r="O287">
            <v>0</v>
          </cell>
          <cell r="P287" t="str">
            <v>32 OZ</v>
          </cell>
          <cell r="Q287" t="str">
            <v>177299</v>
          </cell>
          <cell r="R287" t="str">
            <v>177299-07299A</v>
          </cell>
          <cell r="S287" t="str">
            <v>0002113007299</v>
          </cell>
        </row>
        <row r="288">
          <cell r="A288" t="str">
            <v>0002113007299</v>
          </cell>
          <cell r="B288" t="str">
            <v>LUC PLAIN SOUR CRM 32 OZ</v>
          </cell>
          <cell r="C288">
            <v>287</v>
          </cell>
          <cell r="D288" t="str">
            <v>301362</v>
          </cell>
          <cell r="E288" t="str">
            <v>CULTURE REG SOUR CRM DIR SET</v>
          </cell>
          <cell r="F288">
            <v>1.2E-2</v>
          </cell>
          <cell r="G288" t="str">
            <v>EA</v>
          </cell>
          <cell r="H288">
            <v>2.4000000000000001E-4</v>
          </cell>
          <cell r="I288">
            <v>15</v>
          </cell>
          <cell r="J288" t="str">
            <v>Ingredient</v>
          </cell>
          <cell r="K288" t="str">
            <v>1</v>
          </cell>
          <cell r="L288">
            <v>7</v>
          </cell>
          <cell r="M288">
            <v>0</v>
          </cell>
          <cell r="N288">
            <v>3.5999999999999999E-3</v>
          </cell>
          <cell r="O288">
            <v>0</v>
          </cell>
          <cell r="P288" t="str">
            <v>32 OZ</v>
          </cell>
          <cell r="Q288" t="str">
            <v>177299</v>
          </cell>
          <cell r="R288" t="str">
            <v>177299-07299A</v>
          </cell>
          <cell r="S288" t="str">
            <v>0002113007299</v>
          </cell>
        </row>
        <row r="289">
          <cell r="A289" t="str">
            <v>0002113007299</v>
          </cell>
          <cell r="B289" t="str">
            <v>LUC PLAIN SOUR CRM 32 OZ</v>
          </cell>
          <cell r="C289">
            <v>288</v>
          </cell>
          <cell r="D289" t="str">
            <v>301363</v>
          </cell>
          <cell r="E289" t="str">
            <v>STABILIZER F/ SOUR CRM</v>
          </cell>
          <cell r="F289">
            <v>1.55</v>
          </cell>
          <cell r="G289" t="str">
            <v>LB</v>
          </cell>
          <cell r="H289">
            <v>3.1E-2</v>
          </cell>
          <cell r="I289">
            <v>1.18</v>
          </cell>
          <cell r="J289" t="str">
            <v>Ingredient</v>
          </cell>
          <cell r="K289" t="str">
            <v>1</v>
          </cell>
          <cell r="L289">
            <v>8</v>
          </cell>
          <cell r="M289">
            <v>0</v>
          </cell>
          <cell r="N289">
            <v>3.6580000000000001E-2</v>
          </cell>
          <cell r="O289">
            <v>0</v>
          </cell>
          <cell r="P289" t="str">
            <v>32 OZ</v>
          </cell>
          <cell r="Q289" t="str">
            <v>177299</v>
          </cell>
          <cell r="R289" t="str">
            <v>177299-07299A</v>
          </cell>
          <cell r="S289" t="str">
            <v>0002113007299</v>
          </cell>
        </row>
        <row r="290">
          <cell r="A290" t="str">
            <v>0002113007299</v>
          </cell>
          <cell r="B290" t="str">
            <v>LUC PLAIN SOUR CRM 32 OZ</v>
          </cell>
          <cell r="C290">
            <v>289</v>
          </cell>
          <cell r="D290" t="str">
            <v>500109</v>
          </cell>
          <cell r="E290" t="str">
            <v>LID CLR 409F (DIA=8 OZ CTCHSE)</v>
          </cell>
          <cell r="F290">
            <v>0</v>
          </cell>
          <cell r="G290" t="str">
            <v>EA</v>
          </cell>
          <cell r="H290">
            <v>1</v>
          </cell>
          <cell r="I290">
            <v>2.0740000000000001E-2</v>
          </cell>
          <cell r="J290" t="str">
            <v>Packaging</v>
          </cell>
          <cell r="K290" t="str">
            <v>2</v>
          </cell>
          <cell r="L290">
            <v>1</v>
          </cell>
          <cell r="M290">
            <v>0</v>
          </cell>
          <cell r="N290">
            <v>0</v>
          </cell>
          <cell r="O290">
            <v>2.0740000000000001E-2</v>
          </cell>
          <cell r="P290" t="str">
            <v>32 OZ</v>
          </cell>
          <cell r="Q290" t="str">
            <v>177299</v>
          </cell>
          <cell r="R290" t="str">
            <v>177299-07299A</v>
          </cell>
          <cell r="S290" t="str">
            <v>0002113007299</v>
          </cell>
        </row>
        <row r="291">
          <cell r="A291" t="str">
            <v>0002113007299</v>
          </cell>
          <cell r="B291" t="str">
            <v>LUC PLAIN SOUR CRM 32 OZ</v>
          </cell>
          <cell r="C291">
            <v>290</v>
          </cell>
          <cell r="D291" t="str">
            <v>500768</v>
          </cell>
          <cell r="E291" t="str">
            <v>CUP LUC SOUR CRM 32 OZ</v>
          </cell>
          <cell r="F291">
            <v>0</v>
          </cell>
          <cell r="G291" t="str">
            <v>EA</v>
          </cell>
          <cell r="H291">
            <v>1</v>
          </cell>
          <cell r="I291">
            <v>8.1110000000000002E-2</v>
          </cell>
          <cell r="J291" t="str">
            <v>Packaging</v>
          </cell>
          <cell r="K291" t="str">
            <v>2</v>
          </cell>
          <cell r="L291">
            <v>1</v>
          </cell>
          <cell r="M291">
            <v>0</v>
          </cell>
          <cell r="N291">
            <v>0</v>
          </cell>
          <cell r="O291">
            <v>8.1110000000000002E-2</v>
          </cell>
          <cell r="P291" t="str">
            <v>32 OZ</v>
          </cell>
          <cell r="Q291" t="str">
            <v>177299</v>
          </cell>
          <cell r="R291" t="str">
            <v>177299-07299A</v>
          </cell>
          <cell r="S291" t="str">
            <v>0002113007299</v>
          </cell>
        </row>
        <row r="292">
          <cell r="A292" t="str">
            <v>0002113007299</v>
          </cell>
          <cell r="B292" t="str">
            <v>LUC PLAIN SOUR CRM 32 OZ</v>
          </cell>
          <cell r="C292">
            <v>291</v>
          </cell>
          <cell r="D292" t="str">
            <v>502982</v>
          </cell>
          <cell r="E292" t="str">
            <v>CS GENRIC FOLD OVR SOUR CRM / YOG 32 OZ</v>
          </cell>
          <cell r="F292">
            <v>0</v>
          </cell>
          <cell r="G292" t="str">
            <v>EA</v>
          </cell>
          <cell r="H292">
            <v>0.1666</v>
          </cell>
          <cell r="I292">
            <v>0.1908</v>
          </cell>
          <cell r="J292" t="str">
            <v>Packaging</v>
          </cell>
          <cell r="K292" t="str">
            <v>2</v>
          </cell>
          <cell r="L292">
            <v>1</v>
          </cell>
          <cell r="M292">
            <v>0</v>
          </cell>
          <cell r="N292">
            <v>0</v>
          </cell>
          <cell r="O292">
            <v>3.1787280000000001E-2</v>
          </cell>
          <cell r="P292" t="str">
            <v>32 OZ</v>
          </cell>
          <cell r="Q292" t="str">
            <v>177299</v>
          </cell>
          <cell r="R292" t="str">
            <v>177299-07299A</v>
          </cell>
          <cell r="S292" t="str">
            <v>0002113007299</v>
          </cell>
        </row>
        <row r="293">
          <cell r="A293" t="str">
            <v>0002113007299</v>
          </cell>
          <cell r="B293" t="str">
            <v>LUC PLAIN SOUR CRM 32 OZ</v>
          </cell>
          <cell r="C293">
            <v>292</v>
          </cell>
          <cell r="D293" t="str">
            <v>504717</v>
          </cell>
          <cell r="E293" t="str">
            <v>LID-RS SOUR CRM COMMON</v>
          </cell>
          <cell r="F293">
            <v>0</v>
          </cell>
          <cell r="G293" t="str">
            <v>EA</v>
          </cell>
          <cell r="H293">
            <v>1</v>
          </cell>
          <cell r="I293">
            <v>1.5610000000000001E-2</v>
          </cell>
          <cell r="J293" t="str">
            <v>Packaging</v>
          </cell>
          <cell r="K293" t="str">
            <v>2</v>
          </cell>
          <cell r="L293">
            <v>1</v>
          </cell>
          <cell r="M293">
            <v>0</v>
          </cell>
          <cell r="N293">
            <v>0</v>
          </cell>
          <cell r="O293">
            <v>1.5610000000000001E-2</v>
          </cell>
          <cell r="P293" t="str">
            <v>32 OZ</v>
          </cell>
          <cell r="Q293" t="str">
            <v>177299</v>
          </cell>
          <cell r="R293" t="str">
            <v>177299-07299A</v>
          </cell>
          <cell r="S293" t="str">
            <v>0002113007299</v>
          </cell>
        </row>
        <row r="294">
          <cell r="A294" t="str">
            <v>0002113007300</v>
          </cell>
          <cell r="B294" t="str">
            <v>LUC PLAIN SOUR CRM 16 OZ</v>
          </cell>
          <cell r="C294">
            <v>293</v>
          </cell>
          <cell r="D294" t="str">
            <v>177299</v>
          </cell>
          <cell r="E294" t="str">
            <v>BULK SOUR CRM</v>
          </cell>
          <cell r="F294">
            <v>100</v>
          </cell>
          <cell r="G294" t="str">
            <v>LB</v>
          </cell>
          <cell r="H294">
            <v>1</v>
          </cell>
          <cell r="I294">
            <v>0.43000248790000017</v>
          </cell>
          <cell r="J294" t="str">
            <v>Ingredient</v>
          </cell>
          <cell r="K294" t="str">
            <v>1</v>
          </cell>
          <cell r="L294">
            <v>9</v>
          </cell>
          <cell r="M294">
            <v>1</v>
          </cell>
          <cell r="N294">
            <v>0</v>
          </cell>
          <cell r="O294">
            <v>0</v>
          </cell>
          <cell r="P294" t="str">
            <v>16 OZ</v>
          </cell>
          <cell r="Q294" t="str">
            <v>177299</v>
          </cell>
          <cell r="R294" t="str">
            <v>177299-07300A</v>
          </cell>
          <cell r="S294" t="str">
            <v>0002113007300</v>
          </cell>
        </row>
        <row r="295">
          <cell r="A295" t="str">
            <v>0002113007300</v>
          </cell>
          <cell r="B295" t="str">
            <v>LUC PLAIN SOUR CRM 16 OZ</v>
          </cell>
          <cell r="C295">
            <v>294</v>
          </cell>
          <cell r="D295" t="str">
            <v>300038</v>
          </cell>
          <cell r="E295" t="str">
            <v>BF CLASS 2</v>
          </cell>
          <cell r="F295">
            <v>18.3</v>
          </cell>
          <cell r="G295" t="str">
            <v>LB</v>
          </cell>
          <cell r="H295">
            <v>0.183</v>
          </cell>
          <cell r="I295">
            <v>1.8340000000000001</v>
          </cell>
          <cell r="J295" t="str">
            <v>Ingredient</v>
          </cell>
          <cell r="K295" t="str">
            <v>1</v>
          </cell>
          <cell r="L295">
            <v>1</v>
          </cell>
          <cell r="M295">
            <v>0</v>
          </cell>
          <cell r="N295">
            <v>0.33562199999999998</v>
          </cell>
          <cell r="O295">
            <v>0</v>
          </cell>
          <cell r="P295" t="str">
            <v>16 OZ</v>
          </cell>
          <cell r="Q295" t="str">
            <v>177299</v>
          </cell>
          <cell r="R295" t="str">
            <v>177299-07300A</v>
          </cell>
          <cell r="S295" t="str">
            <v>0002113007300</v>
          </cell>
        </row>
        <row r="296">
          <cell r="A296" t="str">
            <v>0002113007300</v>
          </cell>
          <cell r="B296" t="str">
            <v>LUC PLAIN SOUR CRM 16 OZ</v>
          </cell>
          <cell r="C296">
            <v>295</v>
          </cell>
          <cell r="D296" t="str">
            <v>300467</v>
          </cell>
          <cell r="E296" t="str">
            <v>FLVR F/ SOUR CRM</v>
          </cell>
          <cell r="F296">
            <v>2</v>
          </cell>
          <cell r="G296" t="str">
            <v>CC</v>
          </cell>
          <cell r="H296">
            <v>0.02</v>
          </cell>
          <cell r="I296">
            <v>8.6E-3</v>
          </cell>
          <cell r="J296" t="str">
            <v>Ingredient</v>
          </cell>
          <cell r="K296" t="str">
            <v>1</v>
          </cell>
          <cell r="L296">
            <v>2</v>
          </cell>
          <cell r="M296">
            <v>0</v>
          </cell>
          <cell r="N296">
            <v>1.7200000000000001E-4</v>
          </cell>
          <cell r="O296">
            <v>0</v>
          </cell>
          <cell r="P296" t="str">
            <v>16 OZ</v>
          </cell>
          <cell r="Q296" t="str">
            <v>177299</v>
          </cell>
          <cell r="R296" t="str">
            <v>177299-07300A</v>
          </cell>
          <cell r="S296" t="str">
            <v>0002113007300</v>
          </cell>
        </row>
        <row r="297">
          <cell r="A297" t="str">
            <v>0002113007300</v>
          </cell>
          <cell r="B297" t="str">
            <v>LUC PLAIN SOUR CRM 16 OZ</v>
          </cell>
          <cell r="C297">
            <v>296</v>
          </cell>
          <cell r="D297" t="str">
            <v>300863</v>
          </cell>
          <cell r="E297" t="str">
            <v>SNF RAW CLASS 2</v>
          </cell>
          <cell r="F297">
            <v>6.7016</v>
          </cell>
          <cell r="G297" t="str">
            <v>LB</v>
          </cell>
          <cell r="H297">
            <v>6.7016000000000006E-2</v>
          </cell>
          <cell r="I297">
            <v>0.79359999999999997</v>
          </cell>
          <cell r="J297" t="str">
            <v>Ingredient</v>
          </cell>
          <cell r="K297" t="str">
            <v>1</v>
          </cell>
          <cell r="L297">
            <v>3</v>
          </cell>
          <cell r="M297">
            <v>0</v>
          </cell>
          <cell r="N297">
            <v>5.3183897600000002E-2</v>
          </cell>
          <cell r="O297">
            <v>0</v>
          </cell>
          <cell r="P297" t="str">
            <v>16 OZ</v>
          </cell>
          <cell r="Q297" t="str">
            <v>177299</v>
          </cell>
          <cell r="R297" t="str">
            <v>177299-07300A</v>
          </cell>
          <cell r="S297" t="str">
            <v>0002113007300</v>
          </cell>
        </row>
        <row r="298">
          <cell r="A298" t="str">
            <v>0002113007300</v>
          </cell>
          <cell r="B298" t="str">
            <v>LUC PLAIN SOUR CRM 16 OZ</v>
          </cell>
          <cell r="C298">
            <v>297</v>
          </cell>
          <cell r="D298" t="str">
            <v>300866</v>
          </cell>
          <cell r="E298" t="str">
            <v>COND SKIM FLUID CLASS 2</v>
          </cell>
          <cell r="F298">
            <v>3.6387999999999998</v>
          </cell>
          <cell r="G298" t="str">
            <v>LB</v>
          </cell>
          <cell r="H298">
            <v>3.6387999999999997E-2</v>
          </cell>
          <cell r="I298">
            <v>0</v>
          </cell>
          <cell r="J298" t="str">
            <v>Ingredient</v>
          </cell>
          <cell r="K298" t="str">
            <v>1</v>
          </cell>
          <cell r="L298">
            <v>4</v>
          </cell>
          <cell r="M298">
            <v>0</v>
          </cell>
          <cell r="N298">
            <v>0</v>
          </cell>
          <cell r="O298">
            <v>0</v>
          </cell>
          <cell r="P298" t="str">
            <v>16 OZ</v>
          </cell>
          <cell r="Q298" t="str">
            <v>177299</v>
          </cell>
          <cell r="R298" t="str">
            <v>177299-07300A</v>
          </cell>
          <cell r="S298" t="str">
            <v>0002113007300</v>
          </cell>
        </row>
        <row r="299">
          <cell r="A299" t="str">
            <v>0002113007300</v>
          </cell>
          <cell r="B299" t="str">
            <v>LUC PLAIN SOUR CRM 16 OZ</v>
          </cell>
          <cell r="C299">
            <v>298</v>
          </cell>
          <cell r="D299" t="str">
            <v>300868</v>
          </cell>
          <cell r="E299" t="str">
            <v>COND SKIM LB SOLIDS CLASS 2</v>
          </cell>
          <cell r="F299">
            <v>1.5969</v>
          </cell>
          <cell r="G299" t="str">
            <v>LB</v>
          </cell>
          <cell r="H299">
            <v>1.5969000000000001E-2</v>
          </cell>
          <cell r="I299">
            <v>0.92849999999999999</v>
          </cell>
          <cell r="J299" t="str">
            <v>Ingredient</v>
          </cell>
          <cell r="K299" t="str">
            <v>1</v>
          </cell>
          <cell r="L299">
            <v>5</v>
          </cell>
          <cell r="M299">
            <v>0</v>
          </cell>
          <cell r="N299">
            <v>1.48272165E-2</v>
          </cell>
          <cell r="O299">
            <v>0</v>
          </cell>
          <cell r="P299" t="str">
            <v>16 OZ</v>
          </cell>
          <cell r="Q299" t="str">
            <v>177299</v>
          </cell>
          <cell r="R299" t="str">
            <v>177299-07300A</v>
          </cell>
          <cell r="S299" t="str">
            <v>0002113007300</v>
          </cell>
        </row>
        <row r="300">
          <cell r="A300" t="str">
            <v>0002113007300</v>
          </cell>
          <cell r="B300" t="str">
            <v>LUC PLAIN SOUR CRM 16 OZ</v>
          </cell>
          <cell r="C300">
            <v>299</v>
          </cell>
          <cell r="D300" t="str">
            <v>300870</v>
          </cell>
          <cell r="E300" t="str">
            <v>FLUID CLASS 2</v>
          </cell>
          <cell r="F300">
            <v>68.212699999999998</v>
          </cell>
          <cell r="G300" t="str">
            <v>LB</v>
          </cell>
          <cell r="H300">
            <v>0.68212700000000004</v>
          </cell>
          <cell r="I300">
            <v>0</v>
          </cell>
          <cell r="J300" t="str">
            <v>Ingredient</v>
          </cell>
          <cell r="K300" t="str">
            <v>1</v>
          </cell>
          <cell r="L300">
            <v>6</v>
          </cell>
          <cell r="M300">
            <v>0</v>
          </cell>
          <cell r="N300">
            <v>0</v>
          </cell>
          <cell r="O300">
            <v>0</v>
          </cell>
          <cell r="P300" t="str">
            <v>16 OZ</v>
          </cell>
          <cell r="Q300" t="str">
            <v>177299</v>
          </cell>
          <cell r="R300" t="str">
            <v>177299-07300A</v>
          </cell>
          <cell r="S300" t="str">
            <v>0002113007300</v>
          </cell>
        </row>
        <row r="301">
          <cell r="A301" t="str">
            <v>0002113007300</v>
          </cell>
          <cell r="B301" t="str">
            <v>LUC PLAIN SOUR CRM 16 OZ</v>
          </cell>
          <cell r="C301">
            <v>300</v>
          </cell>
          <cell r="D301" t="str">
            <v>301362</v>
          </cell>
          <cell r="E301" t="str">
            <v>CULTURE REG SOUR CRM DIR SET</v>
          </cell>
          <cell r="F301">
            <v>1.2E-2</v>
          </cell>
          <cell r="G301" t="str">
            <v>EA</v>
          </cell>
          <cell r="H301">
            <v>1.2E-4</v>
          </cell>
          <cell r="I301">
            <v>15</v>
          </cell>
          <cell r="J301" t="str">
            <v>Ingredient</v>
          </cell>
          <cell r="K301" t="str">
            <v>1</v>
          </cell>
          <cell r="L301">
            <v>7</v>
          </cell>
          <cell r="M301">
            <v>0</v>
          </cell>
          <cell r="N301">
            <v>1.8E-3</v>
          </cell>
          <cell r="O301">
            <v>0</v>
          </cell>
          <cell r="P301" t="str">
            <v>16 OZ</v>
          </cell>
          <cell r="Q301" t="str">
            <v>177299</v>
          </cell>
          <cell r="R301" t="str">
            <v>177299-07300A</v>
          </cell>
          <cell r="S301" t="str">
            <v>0002113007300</v>
          </cell>
        </row>
        <row r="302">
          <cell r="A302" t="str">
            <v>0002113007300</v>
          </cell>
          <cell r="B302" t="str">
            <v>LUC PLAIN SOUR CRM 16 OZ</v>
          </cell>
          <cell r="C302">
            <v>301</v>
          </cell>
          <cell r="D302" t="str">
            <v>301363</v>
          </cell>
          <cell r="E302" t="str">
            <v>STABILIZER F/ SOUR CRM</v>
          </cell>
          <cell r="F302">
            <v>1.55</v>
          </cell>
          <cell r="G302" t="str">
            <v>LB</v>
          </cell>
          <cell r="H302">
            <v>1.55E-2</v>
          </cell>
          <cell r="I302">
            <v>1.18</v>
          </cell>
          <cell r="J302" t="str">
            <v>Ingredient</v>
          </cell>
          <cell r="K302" t="str">
            <v>1</v>
          </cell>
          <cell r="L302">
            <v>8</v>
          </cell>
          <cell r="M302">
            <v>0</v>
          </cell>
          <cell r="N302">
            <v>1.8290000000000001E-2</v>
          </cell>
          <cell r="O302">
            <v>0</v>
          </cell>
          <cell r="P302" t="str">
            <v>16 OZ</v>
          </cell>
          <cell r="Q302" t="str">
            <v>177299</v>
          </cell>
          <cell r="R302" t="str">
            <v>177299-07300A</v>
          </cell>
          <cell r="S302" t="str">
            <v>0002113007300</v>
          </cell>
        </row>
        <row r="303">
          <cell r="A303" t="str">
            <v>0002113007300</v>
          </cell>
          <cell r="B303" t="str">
            <v>LUC PLAIN SOUR CRM 16 OZ</v>
          </cell>
          <cell r="C303">
            <v>302</v>
          </cell>
          <cell r="D303" t="str">
            <v>500109</v>
          </cell>
          <cell r="E303" t="str">
            <v>LID CLR 409F (DIA=8 OZ CTCHSE)</v>
          </cell>
          <cell r="F303">
            <v>0</v>
          </cell>
          <cell r="G303" t="str">
            <v>EA</v>
          </cell>
          <cell r="H303">
            <v>1</v>
          </cell>
          <cell r="I303">
            <v>2.0740000000000001E-2</v>
          </cell>
          <cell r="J303" t="str">
            <v>Packaging</v>
          </cell>
          <cell r="K303" t="str">
            <v>2</v>
          </cell>
          <cell r="L303">
            <v>1</v>
          </cell>
          <cell r="M303">
            <v>0</v>
          </cell>
          <cell r="N303">
            <v>0</v>
          </cell>
          <cell r="O303">
            <v>2.0740000000000001E-2</v>
          </cell>
          <cell r="P303" t="str">
            <v>16 OZ</v>
          </cell>
          <cell r="Q303" t="str">
            <v>177299</v>
          </cell>
          <cell r="R303" t="str">
            <v>177299-07300A</v>
          </cell>
          <cell r="S303" t="str">
            <v>0002113007300</v>
          </cell>
        </row>
        <row r="304">
          <cell r="A304" t="str">
            <v>0002113007300</v>
          </cell>
          <cell r="B304" t="str">
            <v>LUC PLAIN SOUR CRM 16 OZ</v>
          </cell>
          <cell r="C304">
            <v>303</v>
          </cell>
          <cell r="D304" t="str">
            <v>500767</v>
          </cell>
          <cell r="E304" t="str">
            <v>CUP LUC SOUR CRM 16 OZ</v>
          </cell>
          <cell r="F304">
            <v>0</v>
          </cell>
          <cell r="G304" t="str">
            <v>EA</v>
          </cell>
          <cell r="H304">
            <v>1</v>
          </cell>
          <cell r="I304">
            <v>4.2029999999999998E-2</v>
          </cell>
          <cell r="J304" t="str">
            <v>Packaging</v>
          </cell>
          <cell r="K304" t="str">
            <v>2</v>
          </cell>
          <cell r="L304">
            <v>1</v>
          </cell>
          <cell r="M304">
            <v>0</v>
          </cell>
          <cell r="N304">
            <v>0</v>
          </cell>
          <cell r="O304">
            <v>4.2029999999999998E-2</v>
          </cell>
          <cell r="P304" t="str">
            <v>16 OZ</v>
          </cell>
          <cell r="Q304" t="str">
            <v>177299</v>
          </cell>
          <cell r="R304" t="str">
            <v>177299-07300A</v>
          </cell>
          <cell r="S304" t="str">
            <v>0002113007300</v>
          </cell>
        </row>
        <row r="305">
          <cell r="A305" t="str">
            <v>0002113007300</v>
          </cell>
          <cell r="B305" t="str">
            <v>LUC PLAIN SOUR CRM 16 OZ</v>
          </cell>
          <cell r="C305">
            <v>304</v>
          </cell>
          <cell r="D305" t="str">
            <v>502980</v>
          </cell>
          <cell r="E305" t="str">
            <v>CS GENRIC FOLD OVR SOUR CRM 16 OZ</v>
          </cell>
          <cell r="F305">
            <v>0</v>
          </cell>
          <cell r="G305" t="str">
            <v>EA</v>
          </cell>
          <cell r="H305">
            <v>8.3299999999999999E-2</v>
          </cell>
          <cell r="I305">
            <v>0.2024</v>
          </cell>
          <cell r="J305" t="str">
            <v>Packaging</v>
          </cell>
          <cell r="K305" t="str">
            <v>2</v>
          </cell>
          <cell r="L305">
            <v>1</v>
          </cell>
          <cell r="M305">
            <v>0</v>
          </cell>
          <cell r="N305">
            <v>0</v>
          </cell>
          <cell r="O305">
            <v>1.685992E-2</v>
          </cell>
          <cell r="P305" t="str">
            <v>16 OZ</v>
          </cell>
          <cell r="Q305" t="str">
            <v>177299</v>
          </cell>
          <cell r="R305" t="str">
            <v>177299-07300A</v>
          </cell>
          <cell r="S305" t="str">
            <v>0002113007300</v>
          </cell>
        </row>
        <row r="306">
          <cell r="A306" t="str">
            <v>0002113007300</v>
          </cell>
          <cell r="B306" t="str">
            <v>LUC PLAIN SOUR CRM 16 OZ</v>
          </cell>
          <cell r="C306">
            <v>305</v>
          </cell>
          <cell r="D306" t="str">
            <v>504717</v>
          </cell>
          <cell r="E306" t="str">
            <v>LID-RS SOUR CRM COMMON</v>
          </cell>
          <cell r="F306">
            <v>0</v>
          </cell>
          <cell r="G306" t="str">
            <v>EA</v>
          </cell>
          <cell r="H306">
            <v>1</v>
          </cell>
          <cell r="I306">
            <v>1.5610000000000001E-2</v>
          </cell>
          <cell r="J306" t="str">
            <v>Packaging</v>
          </cell>
          <cell r="K306" t="str">
            <v>2</v>
          </cell>
          <cell r="L306">
            <v>1</v>
          </cell>
          <cell r="M306">
            <v>0</v>
          </cell>
          <cell r="N306">
            <v>0</v>
          </cell>
          <cell r="O306">
            <v>1.5610000000000001E-2</v>
          </cell>
          <cell r="P306" t="str">
            <v>16 OZ</v>
          </cell>
          <cell r="Q306" t="str">
            <v>177299</v>
          </cell>
          <cell r="R306" t="str">
            <v>177299-07300A</v>
          </cell>
          <cell r="S306" t="str">
            <v>0002113007300</v>
          </cell>
        </row>
        <row r="307">
          <cell r="A307" t="str">
            <v>0002113007304</v>
          </cell>
          <cell r="B307" t="str">
            <v>LUC LT SOUR CRM 16 OZ</v>
          </cell>
          <cell r="C307">
            <v>306</v>
          </cell>
          <cell r="D307" t="str">
            <v>177304</v>
          </cell>
          <cell r="E307" t="str">
            <v>BULK LT SOUR CRM</v>
          </cell>
          <cell r="F307">
            <v>100</v>
          </cell>
          <cell r="G307" t="str">
            <v>LB</v>
          </cell>
          <cell r="H307">
            <v>1</v>
          </cell>
          <cell r="I307">
            <v>0.26107576690000001</v>
          </cell>
          <cell r="J307" t="str">
            <v>Ingredient</v>
          </cell>
          <cell r="K307" t="str">
            <v>1</v>
          </cell>
          <cell r="L307">
            <v>10</v>
          </cell>
          <cell r="M307">
            <v>1</v>
          </cell>
          <cell r="N307">
            <v>0</v>
          </cell>
          <cell r="O307">
            <v>0</v>
          </cell>
          <cell r="P307" t="str">
            <v>16 OZ</v>
          </cell>
          <cell r="Q307" t="str">
            <v>177304</v>
          </cell>
          <cell r="R307" t="str">
            <v>177304-07304A</v>
          </cell>
          <cell r="S307" t="str">
            <v>0002113007304</v>
          </cell>
        </row>
        <row r="308">
          <cell r="A308" t="str">
            <v>0002113007304</v>
          </cell>
          <cell r="B308" t="str">
            <v>LUC LT SOUR CRM 16 OZ</v>
          </cell>
          <cell r="C308">
            <v>307</v>
          </cell>
          <cell r="D308" t="str">
            <v>300038</v>
          </cell>
          <cell r="E308" t="str">
            <v>BF CLASS 2</v>
          </cell>
          <cell r="F308">
            <v>7</v>
          </cell>
          <cell r="G308" t="str">
            <v>LB</v>
          </cell>
          <cell r="H308">
            <v>7.0000000000000007E-2</v>
          </cell>
          <cell r="I308">
            <v>1.8340000000000001</v>
          </cell>
          <cell r="J308" t="str">
            <v>Ingredient</v>
          </cell>
          <cell r="K308" t="str">
            <v>1</v>
          </cell>
          <cell r="L308">
            <v>1</v>
          </cell>
          <cell r="M308">
            <v>0</v>
          </cell>
          <cell r="N308">
            <v>0.12837999999999999</v>
          </cell>
          <cell r="O308">
            <v>0</v>
          </cell>
          <cell r="P308" t="str">
            <v>16 OZ</v>
          </cell>
          <cell r="Q308" t="str">
            <v>177304</v>
          </cell>
          <cell r="R308" t="str">
            <v>177304-07304A</v>
          </cell>
          <cell r="S308" t="str">
            <v>0002113007304</v>
          </cell>
        </row>
        <row r="309">
          <cell r="A309" t="str">
            <v>0002113007304</v>
          </cell>
          <cell r="B309" t="str">
            <v>LUC LT SOUR CRM 16 OZ</v>
          </cell>
          <cell r="C309">
            <v>308</v>
          </cell>
          <cell r="D309" t="str">
            <v>300458</v>
          </cell>
          <cell r="E309" t="str">
            <v>VITAMIN A PALMITATE</v>
          </cell>
          <cell r="F309">
            <v>0.98</v>
          </cell>
          <cell r="G309" t="str">
            <v>CC</v>
          </cell>
          <cell r="H309">
            <v>9.7999999999999997E-3</v>
          </cell>
          <cell r="I309">
            <v>3.5999999999999999E-3</v>
          </cell>
          <cell r="J309" t="str">
            <v>Ingredient</v>
          </cell>
          <cell r="K309" t="str">
            <v>1</v>
          </cell>
          <cell r="L309">
            <v>2</v>
          </cell>
          <cell r="M309">
            <v>0</v>
          </cell>
          <cell r="N309">
            <v>3.5280000000000001E-5</v>
          </cell>
          <cell r="O309">
            <v>0</v>
          </cell>
          <cell r="P309" t="str">
            <v>16 OZ</v>
          </cell>
          <cell r="Q309" t="str">
            <v>177304</v>
          </cell>
          <cell r="R309" t="str">
            <v>177304-07304A</v>
          </cell>
          <cell r="S309" t="str">
            <v>0002113007304</v>
          </cell>
        </row>
        <row r="310">
          <cell r="A310" t="str">
            <v>0002113007304</v>
          </cell>
          <cell r="B310" t="str">
            <v>LUC LT SOUR CRM 16 OZ</v>
          </cell>
          <cell r="C310">
            <v>309</v>
          </cell>
          <cell r="D310" t="str">
            <v>300467</v>
          </cell>
          <cell r="E310" t="str">
            <v>FLVR F/ SOUR CRM</v>
          </cell>
          <cell r="F310">
            <v>2</v>
          </cell>
          <cell r="G310" t="str">
            <v>CC</v>
          </cell>
          <cell r="H310">
            <v>0.02</v>
          </cell>
          <cell r="I310">
            <v>8.6E-3</v>
          </cell>
          <cell r="J310" t="str">
            <v>Ingredient</v>
          </cell>
          <cell r="K310" t="str">
            <v>1</v>
          </cell>
          <cell r="L310">
            <v>3</v>
          </cell>
          <cell r="M310">
            <v>0</v>
          </cell>
          <cell r="N310">
            <v>1.7200000000000001E-4</v>
          </cell>
          <cell r="O310">
            <v>0</v>
          </cell>
          <cell r="P310" t="str">
            <v>16 OZ</v>
          </cell>
          <cell r="Q310" t="str">
            <v>177304</v>
          </cell>
          <cell r="R310" t="str">
            <v>177304-07304A</v>
          </cell>
          <cell r="S310" t="str">
            <v>0002113007304</v>
          </cell>
        </row>
        <row r="311">
          <cell r="A311" t="str">
            <v>0002113007304</v>
          </cell>
          <cell r="B311" t="str">
            <v>LUC LT SOUR CRM 16 OZ</v>
          </cell>
          <cell r="C311">
            <v>310</v>
          </cell>
          <cell r="D311" t="str">
            <v>300863</v>
          </cell>
          <cell r="E311" t="str">
            <v>SNF RAW CLASS 2</v>
          </cell>
          <cell r="F311">
            <v>6.5480999999999998</v>
          </cell>
          <cell r="G311" t="str">
            <v>LB</v>
          </cell>
          <cell r="H311">
            <v>6.5480999999999998E-2</v>
          </cell>
          <cell r="I311">
            <v>0.79359999999999997</v>
          </cell>
          <cell r="J311" t="str">
            <v>Ingredient</v>
          </cell>
          <cell r="K311" t="str">
            <v>1</v>
          </cell>
          <cell r="L311">
            <v>4</v>
          </cell>
          <cell r="M311">
            <v>0</v>
          </cell>
          <cell r="N311">
            <v>5.1965721600000001E-2</v>
          </cell>
          <cell r="O311">
            <v>0</v>
          </cell>
          <cell r="P311" t="str">
            <v>16 OZ</v>
          </cell>
          <cell r="Q311" t="str">
            <v>177304</v>
          </cell>
          <cell r="R311" t="str">
            <v>177304-07304A</v>
          </cell>
          <cell r="S311" t="str">
            <v>0002113007304</v>
          </cell>
        </row>
        <row r="312">
          <cell r="A312" t="str">
            <v>0002113007304</v>
          </cell>
          <cell r="B312" t="str">
            <v>LUC LT SOUR CRM 16 OZ</v>
          </cell>
          <cell r="C312">
            <v>311</v>
          </cell>
          <cell r="D312" t="str">
            <v>300866</v>
          </cell>
          <cell r="E312" t="str">
            <v>COND SKIM FLUID CLASS 2</v>
          </cell>
          <cell r="F312">
            <v>11.739599999999999</v>
          </cell>
          <cell r="G312" t="str">
            <v>LB</v>
          </cell>
          <cell r="H312">
            <v>0.117396</v>
          </cell>
          <cell r="I312">
            <v>0</v>
          </cell>
          <cell r="J312" t="str">
            <v>Ingredient</v>
          </cell>
          <cell r="K312" t="str">
            <v>1</v>
          </cell>
          <cell r="L312">
            <v>9</v>
          </cell>
          <cell r="M312">
            <v>0</v>
          </cell>
          <cell r="N312">
            <v>0</v>
          </cell>
          <cell r="O312">
            <v>0</v>
          </cell>
          <cell r="P312" t="str">
            <v>16 OZ</v>
          </cell>
          <cell r="Q312" t="str">
            <v>177304</v>
          </cell>
          <cell r="R312" t="str">
            <v>177304-07304A</v>
          </cell>
          <cell r="S312" t="str">
            <v>0002113007304</v>
          </cell>
        </row>
        <row r="313">
          <cell r="A313" t="str">
            <v>0002113007304</v>
          </cell>
          <cell r="B313" t="str">
            <v>LUC LT SOUR CRM 16 OZ</v>
          </cell>
          <cell r="C313">
            <v>312</v>
          </cell>
          <cell r="D313" t="str">
            <v>300868</v>
          </cell>
          <cell r="E313" t="str">
            <v>COND SKIM LB SOLIDS CLASS 2</v>
          </cell>
          <cell r="F313">
            <v>5.1519000000000004</v>
          </cell>
          <cell r="G313" t="str">
            <v>LB</v>
          </cell>
          <cell r="H313">
            <v>5.1519000000000002E-2</v>
          </cell>
          <cell r="I313">
            <v>0.92849999999999999</v>
          </cell>
          <cell r="J313" t="str">
            <v>Ingredient</v>
          </cell>
          <cell r="K313" t="str">
            <v>1</v>
          </cell>
          <cell r="L313">
            <v>5</v>
          </cell>
          <cell r="M313">
            <v>0</v>
          </cell>
          <cell r="N313">
            <v>4.7835391499999998E-2</v>
          </cell>
          <cell r="O313">
            <v>0</v>
          </cell>
          <cell r="P313" t="str">
            <v>16 OZ</v>
          </cell>
          <cell r="Q313" t="str">
            <v>177304</v>
          </cell>
          <cell r="R313" t="str">
            <v>177304-07304A</v>
          </cell>
          <cell r="S313" t="str">
            <v>0002113007304</v>
          </cell>
        </row>
        <row r="314">
          <cell r="A314" t="str">
            <v>0002113007304</v>
          </cell>
          <cell r="B314" t="str">
            <v>LUC LT SOUR CRM 16 OZ</v>
          </cell>
          <cell r="C314">
            <v>313</v>
          </cell>
          <cell r="D314" t="str">
            <v>300870</v>
          </cell>
          <cell r="E314" t="str">
            <v>FLUID CLASS 2</v>
          </cell>
          <cell r="F314">
            <v>67.460400000000007</v>
          </cell>
          <cell r="G314" t="str">
            <v>LB</v>
          </cell>
          <cell r="H314">
            <v>0.67460400000000009</v>
          </cell>
          <cell r="I314">
            <v>0</v>
          </cell>
          <cell r="J314" t="str">
            <v>Ingredient</v>
          </cell>
          <cell r="K314" t="str">
            <v>1</v>
          </cell>
          <cell r="L314">
            <v>6</v>
          </cell>
          <cell r="M314">
            <v>0</v>
          </cell>
          <cell r="N314">
            <v>0</v>
          </cell>
          <cell r="O314">
            <v>0</v>
          </cell>
          <cell r="P314" t="str">
            <v>16 OZ</v>
          </cell>
          <cell r="Q314" t="str">
            <v>177304</v>
          </cell>
          <cell r="R314" t="str">
            <v>177304-07304A</v>
          </cell>
          <cell r="S314" t="str">
            <v>0002113007304</v>
          </cell>
        </row>
        <row r="315">
          <cell r="A315" t="str">
            <v>0002113007304</v>
          </cell>
          <cell r="B315" t="str">
            <v>LUC LT SOUR CRM 16 OZ</v>
          </cell>
          <cell r="C315">
            <v>314</v>
          </cell>
          <cell r="D315" t="str">
            <v>301362</v>
          </cell>
          <cell r="E315" t="str">
            <v>CULTURE REG SOUR CRM DIR SET</v>
          </cell>
          <cell r="F315">
            <v>1.2E-2</v>
          </cell>
          <cell r="G315" t="str">
            <v>EA</v>
          </cell>
          <cell r="H315">
            <v>1.2E-4</v>
          </cell>
          <cell r="I315">
            <v>15</v>
          </cell>
          <cell r="J315" t="str">
            <v>Ingredient</v>
          </cell>
          <cell r="K315" t="str">
            <v>1</v>
          </cell>
          <cell r="L315">
            <v>7</v>
          </cell>
          <cell r="M315">
            <v>0</v>
          </cell>
          <cell r="N315">
            <v>1.8E-3</v>
          </cell>
          <cell r="O315">
            <v>0</v>
          </cell>
          <cell r="P315" t="str">
            <v>16 OZ</v>
          </cell>
          <cell r="Q315" t="str">
            <v>177304</v>
          </cell>
          <cell r="R315" t="str">
            <v>177304-07304A</v>
          </cell>
          <cell r="S315" t="str">
            <v>0002113007304</v>
          </cell>
        </row>
        <row r="316">
          <cell r="A316" t="str">
            <v>0002113007304</v>
          </cell>
          <cell r="B316" t="str">
            <v>LUC LT SOUR CRM 16 OZ</v>
          </cell>
          <cell r="C316">
            <v>315</v>
          </cell>
          <cell r="D316" t="str">
            <v>301363</v>
          </cell>
          <cell r="E316" t="str">
            <v>STABILIZER F/ SOUR CRM</v>
          </cell>
          <cell r="F316">
            <v>2.1</v>
          </cell>
          <cell r="G316" t="str">
            <v>LB</v>
          </cell>
          <cell r="H316">
            <v>2.1000000000000001E-2</v>
          </cell>
          <cell r="I316">
            <v>1.18</v>
          </cell>
          <cell r="J316" t="str">
            <v>Ingredient</v>
          </cell>
          <cell r="K316" t="str">
            <v>1</v>
          </cell>
          <cell r="L316">
            <v>8</v>
          </cell>
          <cell r="M316">
            <v>0</v>
          </cell>
          <cell r="N316">
            <v>2.478E-2</v>
          </cell>
          <cell r="O316">
            <v>0</v>
          </cell>
          <cell r="P316" t="str">
            <v>16 OZ</v>
          </cell>
          <cell r="Q316" t="str">
            <v>177304</v>
          </cell>
          <cell r="R316" t="str">
            <v>177304-07304A</v>
          </cell>
          <cell r="S316" t="str">
            <v>0002113007304</v>
          </cell>
        </row>
        <row r="317">
          <cell r="A317" t="str">
            <v>0002113007304</v>
          </cell>
          <cell r="B317" t="str">
            <v>LUC LT SOUR CRM 16 OZ</v>
          </cell>
          <cell r="C317">
            <v>316</v>
          </cell>
          <cell r="D317" t="str">
            <v>500109</v>
          </cell>
          <cell r="E317" t="str">
            <v>LID CLR 409F (DIA=8 OZ CTCHSE)</v>
          </cell>
          <cell r="F317">
            <v>0</v>
          </cell>
          <cell r="G317" t="str">
            <v>EA</v>
          </cell>
          <cell r="H317">
            <v>1</v>
          </cell>
          <cell r="I317">
            <v>2.0740000000000001E-2</v>
          </cell>
          <cell r="J317" t="str">
            <v>Packaging</v>
          </cell>
          <cell r="K317" t="str">
            <v>2</v>
          </cell>
          <cell r="L317">
            <v>1</v>
          </cell>
          <cell r="M317">
            <v>0</v>
          </cell>
          <cell r="N317">
            <v>0</v>
          </cell>
          <cell r="O317">
            <v>2.0740000000000001E-2</v>
          </cell>
          <cell r="P317" t="str">
            <v>16 OZ</v>
          </cell>
          <cell r="Q317" t="str">
            <v>177304</v>
          </cell>
          <cell r="R317" t="str">
            <v>177304-07304A</v>
          </cell>
          <cell r="S317" t="str">
            <v>0002113007304</v>
          </cell>
        </row>
        <row r="318">
          <cell r="A318" t="str">
            <v>0002113007304</v>
          </cell>
          <cell r="B318" t="str">
            <v>LUC LT SOUR CRM 16 OZ</v>
          </cell>
          <cell r="C318">
            <v>317</v>
          </cell>
          <cell r="D318" t="str">
            <v>500770</v>
          </cell>
          <cell r="E318" t="str">
            <v>CUP LUC LT SOUR CRM 16 OZ</v>
          </cell>
          <cell r="F318">
            <v>0</v>
          </cell>
          <cell r="G318" t="str">
            <v>EA</v>
          </cell>
          <cell r="H318">
            <v>1</v>
          </cell>
          <cell r="I318">
            <v>4.2029999999999998E-2</v>
          </cell>
          <cell r="J318" t="str">
            <v>Packaging</v>
          </cell>
          <cell r="K318" t="str">
            <v>2</v>
          </cell>
          <cell r="L318">
            <v>1</v>
          </cell>
          <cell r="M318">
            <v>0</v>
          </cell>
          <cell r="N318">
            <v>0</v>
          </cell>
          <cell r="O318">
            <v>4.2029999999999998E-2</v>
          </cell>
          <cell r="P318" t="str">
            <v>16 OZ</v>
          </cell>
          <cell r="Q318" t="str">
            <v>177304</v>
          </cell>
          <cell r="R318" t="str">
            <v>177304-07304A</v>
          </cell>
          <cell r="S318" t="str">
            <v>0002113007304</v>
          </cell>
        </row>
        <row r="319">
          <cell r="A319" t="str">
            <v>0002113007304</v>
          </cell>
          <cell r="B319" t="str">
            <v>LUC LT SOUR CRM 16 OZ</v>
          </cell>
          <cell r="C319">
            <v>318</v>
          </cell>
          <cell r="D319" t="str">
            <v>502980</v>
          </cell>
          <cell r="E319" t="str">
            <v>CS GENRIC FOLD OVR SOUR CRM 16 OZ</v>
          </cell>
          <cell r="F319">
            <v>0</v>
          </cell>
          <cell r="G319" t="str">
            <v>EA</v>
          </cell>
          <cell r="H319">
            <v>8.3299999999999999E-2</v>
          </cell>
          <cell r="I319">
            <v>0.2024</v>
          </cell>
          <cell r="J319" t="str">
            <v>Packaging</v>
          </cell>
          <cell r="K319" t="str">
            <v>2</v>
          </cell>
          <cell r="L319">
            <v>1</v>
          </cell>
          <cell r="M319">
            <v>0</v>
          </cell>
          <cell r="N319">
            <v>0</v>
          </cell>
          <cell r="O319">
            <v>1.685992E-2</v>
          </cell>
          <cell r="P319" t="str">
            <v>16 OZ</v>
          </cell>
          <cell r="Q319" t="str">
            <v>177304</v>
          </cell>
          <cell r="R319" t="str">
            <v>177304-07304A</v>
          </cell>
          <cell r="S319" t="str">
            <v>0002113007304</v>
          </cell>
        </row>
        <row r="320">
          <cell r="A320" t="str">
            <v>0002113007304</v>
          </cell>
          <cell r="B320" t="str">
            <v>LUC LT SOUR CRM 16 OZ</v>
          </cell>
          <cell r="C320">
            <v>319</v>
          </cell>
          <cell r="D320" t="str">
            <v>504718</v>
          </cell>
          <cell r="E320" t="str">
            <v>LID-RS SOUR CRM LT COMMON</v>
          </cell>
          <cell r="F320">
            <v>0</v>
          </cell>
          <cell r="G320" t="str">
            <v>EA</v>
          </cell>
          <cell r="H320">
            <v>1</v>
          </cell>
          <cell r="I320">
            <v>1.5610000000000001E-2</v>
          </cell>
          <cell r="J320" t="str">
            <v>Packaging</v>
          </cell>
          <cell r="K320" t="str">
            <v>2</v>
          </cell>
          <cell r="L320">
            <v>1</v>
          </cell>
          <cell r="M320">
            <v>0</v>
          </cell>
          <cell r="N320">
            <v>0</v>
          </cell>
          <cell r="O320">
            <v>1.5610000000000001E-2</v>
          </cell>
          <cell r="P320" t="str">
            <v>16 OZ</v>
          </cell>
          <cell r="Q320" t="str">
            <v>177304</v>
          </cell>
          <cell r="R320" t="str">
            <v>177304-07304A</v>
          </cell>
          <cell r="S320" t="str">
            <v>0002113007304</v>
          </cell>
        </row>
        <row r="321">
          <cell r="A321" t="str">
            <v>0002113007305</v>
          </cell>
          <cell r="B321" t="str">
            <v>LUC LT SOUR CRM 8 OZ</v>
          </cell>
          <cell r="C321">
            <v>320</v>
          </cell>
          <cell r="D321" t="str">
            <v>177304</v>
          </cell>
          <cell r="E321" t="str">
            <v>BULK LT SOUR CRM</v>
          </cell>
          <cell r="F321">
            <v>100</v>
          </cell>
          <cell r="G321" t="str">
            <v>LB</v>
          </cell>
          <cell r="H321">
            <v>0.5</v>
          </cell>
          <cell r="I321">
            <v>0.26107576690000001</v>
          </cell>
          <cell r="J321" t="str">
            <v>Ingredient</v>
          </cell>
          <cell r="K321" t="str">
            <v>1</v>
          </cell>
          <cell r="L321">
            <v>10</v>
          </cell>
          <cell r="M321">
            <v>1</v>
          </cell>
          <cell r="N321">
            <v>0</v>
          </cell>
          <cell r="O321">
            <v>0</v>
          </cell>
          <cell r="P321" t="str">
            <v>8 OZ</v>
          </cell>
          <cell r="Q321" t="str">
            <v>177304</v>
          </cell>
          <cell r="R321" t="str">
            <v>177304-07305A</v>
          </cell>
          <cell r="S321" t="str">
            <v>0002113007305</v>
          </cell>
        </row>
        <row r="322">
          <cell r="A322" t="str">
            <v>0002113007305</v>
          </cell>
          <cell r="B322" t="str">
            <v>LUC LT SOUR CRM 8 OZ</v>
          </cell>
          <cell r="C322">
            <v>321</v>
          </cell>
          <cell r="D322" t="str">
            <v>300038</v>
          </cell>
          <cell r="E322" t="str">
            <v>BF CLASS 2</v>
          </cell>
          <cell r="F322">
            <v>7</v>
          </cell>
          <cell r="G322" t="str">
            <v>LB</v>
          </cell>
          <cell r="H322">
            <v>3.5000000000000003E-2</v>
          </cell>
          <cell r="I322">
            <v>1.8340000000000001</v>
          </cell>
          <cell r="J322" t="str">
            <v>Ingredient</v>
          </cell>
          <cell r="K322" t="str">
            <v>1</v>
          </cell>
          <cell r="L322">
            <v>1</v>
          </cell>
          <cell r="M322">
            <v>0</v>
          </cell>
          <cell r="N322">
            <v>6.4189999999999997E-2</v>
          </cell>
          <cell r="O322">
            <v>0</v>
          </cell>
          <cell r="P322" t="str">
            <v>8 OZ</v>
          </cell>
          <cell r="Q322" t="str">
            <v>177304</v>
          </cell>
          <cell r="R322" t="str">
            <v>177304-07305A</v>
          </cell>
          <cell r="S322" t="str">
            <v>0002113007305</v>
          </cell>
        </row>
        <row r="323">
          <cell r="A323" t="str">
            <v>0002113007305</v>
          </cell>
          <cell r="B323" t="str">
            <v>LUC LT SOUR CRM 8 OZ</v>
          </cell>
          <cell r="C323">
            <v>322</v>
          </cell>
          <cell r="D323" t="str">
            <v>300458</v>
          </cell>
          <cell r="E323" t="str">
            <v>VITAMIN A PALMITATE</v>
          </cell>
          <cell r="F323">
            <v>0.98</v>
          </cell>
          <cell r="G323" t="str">
            <v>CC</v>
          </cell>
          <cell r="H323">
            <v>4.8999999999999998E-3</v>
          </cell>
          <cell r="I323">
            <v>3.5999999999999999E-3</v>
          </cell>
          <cell r="J323" t="str">
            <v>Ingredient</v>
          </cell>
          <cell r="K323" t="str">
            <v>1</v>
          </cell>
          <cell r="L323">
            <v>2</v>
          </cell>
          <cell r="M323">
            <v>0</v>
          </cell>
          <cell r="N323">
            <v>1.7640000000000001E-5</v>
          </cell>
          <cell r="O323">
            <v>0</v>
          </cell>
          <cell r="P323" t="str">
            <v>8 OZ</v>
          </cell>
          <cell r="Q323" t="str">
            <v>177304</v>
          </cell>
          <cell r="R323" t="str">
            <v>177304-07305A</v>
          </cell>
          <cell r="S323" t="str">
            <v>0002113007305</v>
          </cell>
        </row>
        <row r="324">
          <cell r="A324" t="str">
            <v>0002113007305</v>
          </cell>
          <cell r="B324" t="str">
            <v>LUC LT SOUR CRM 8 OZ</v>
          </cell>
          <cell r="C324">
            <v>323</v>
          </cell>
          <cell r="D324" t="str">
            <v>300467</v>
          </cell>
          <cell r="E324" t="str">
            <v>FLVR F/ SOUR CRM</v>
          </cell>
          <cell r="F324">
            <v>2</v>
          </cell>
          <cell r="G324" t="str">
            <v>CC</v>
          </cell>
          <cell r="H324">
            <v>0.01</v>
          </cell>
          <cell r="I324">
            <v>8.6E-3</v>
          </cell>
          <cell r="J324" t="str">
            <v>Ingredient</v>
          </cell>
          <cell r="K324" t="str">
            <v>1</v>
          </cell>
          <cell r="L324">
            <v>3</v>
          </cell>
          <cell r="M324">
            <v>0</v>
          </cell>
          <cell r="N324">
            <v>8.6000000000000003E-5</v>
          </cell>
          <cell r="O324">
            <v>0</v>
          </cell>
          <cell r="P324" t="str">
            <v>8 OZ</v>
          </cell>
          <cell r="Q324" t="str">
            <v>177304</v>
          </cell>
          <cell r="R324" t="str">
            <v>177304-07305A</v>
          </cell>
          <cell r="S324" t="str">
            <v>0002113007305</v>
          </cell>
        </row>
        <row r="325">
          <cell r="A325" t="str">
            <v>0002113007305</v>
          </cell>
          <cell r="B325" t="str">
            <v>LUC LT SOUR CRM 8 OZ</v>
          </cell>
          <cell r="C325">
            <v>324</v>
          </cell>
          <cell r="D325" t="str">
            <v>300863</v>
          </cell>
          <cell r="E325" t="str">
            <v>SNF RAW CLASS 2</v>
          </cell>
          <cell r="F325">
            <v>6.5480999999999998</v>
          </cell>
          <cell r="G325" t="str">
            <v>LB</v>
          </cell>
          <cell r="H325">
            <v>3.2740499999999999E-2</v>
          </cell>
          <cell r="I325">
            <v>0.79359999999999997</v>
          </cell>
          <cell r="J325" t="str">
            <v>Ingredient</v>
          </cell>
          <cell r="K325" t="str">
            <v>1</v>
          </cell>
          <cell r="L325">
            <v>4</v>
          </cell>
          <cell r="M325">
            <v>0</v>
          </cell>
          <cell r="N325">
            <v>2.59828608E-2</v>
          </cell>
          <cell r="O325">
            <v>0</v>
          </cell>
          <cell r="P325" t="str">
            <v>8 OZ</v>
          </cell>
          <cell r="Q325" t="str">
            <v>177304</v>
          </cell>
          <cell r="R325" t="str">
            <v>177304-07305A</v>
          </cell>
          <cell r="S325" t="str">
            <v>0002113007305</v>
          </cell>
        </row>
        <row r="326">
          <cell r="A326" t="str">
            <v>0002113007305</v>
          </cell>
          <cell r="B326" t="str">
            <v>LUC LT SOUR CRM 8 OZ</v>
          </cell>
          <cell r="C326">
            <v>325</v>
          </cell>
          <cell r="D326" t="str">
            <v>300866</v>
          </cell>
          <cell r="E326" t="str">
            <v>COND SKIM FLUID CLASS 2</v>
          </cell>
          <cell r="F326">
            <v>11.739599999999999</v>
          </cell>
          <cell r="G326" t="str">
            <v>LB</v>
          </cell>
          <cell r="H326">
            <v>5.8698E-2</v>
          </cell>
          <cell r="I326">
            <v>0</v>
          </cell>
          <cell r="J326" t="str">
            <v>Ingredient</v>
          </cell>
          <cell r="K326" t="str">
            <v>1</v>
          </cell>
          <cell r="L326">
            <v>9</v>
          </cell>
          <cell r="M326">
            <v>0</v>
          </cell>
          <cell r="N326">
            <v>0</v>
          </cell>
          <cell r="O326">
            <v>0</v>
          </cell>
          <cell r="P326" t="str">
            <v>8 OZ</v>
          </cell>
          <cell r="Q326" t="str">
            <v>177304</v>
          </cell>
          <cell r="R326" t="str">
            <v>177304-07305A</v>
          </cell>
          <cell r="S326" t="str">
            <v>0002113007305</v>
          </cell>
        </row>
        <row r="327">
          <cell r="A327" t="str">
            <v>0002113007305</v>
          </cell>
          <cell r="B327" t="str">
            <v>LUC LT SOUR CRM 8 OZ</v>
          </cell>
          <cell r="C327">
            <v>326</v>
          </cell>
          <cell r="D327" t="str">
            <v>300868</v>
          </cell>
          <cell r="E327" t="str">
            <v>COND SKIM LB SOLIDS CLASS 2</v>
          </cell>
          <cell r="F327">
            <v>5.1519000000000004</v>
          </cell>
          <cell r="G327" t="str">
            <v>LB</v>
          </cell>
          <cell r="H327">
            <v>2.5759500000000001E-2</v>
          </cell>
          <cell r="I327">
            <v>0.92849999999999999</v>
          </cell>
          <cell r="J327" t="str">
            <v>Ingredient</v>
          </cell>
          <cell r="K327" t="str">
            <v>1</v>
          </cell>
          <cell r="L327">
            <v>5</v>
          </cell>
          <cell r="M327">
            <v>0</v>
          </cell>
          <cell r="N327">
            <v>2.3917695749999999E-2</v>
          </cell>
          <cell r="O327">
            <v>0</v>
          </cell>
          <cell r="P327" t="str">
            <v>8 OZ</v>
          </cell>
          <cell r="Q327" t="str">
            <v>177304</v>
          </cell>
          <cell r="R327" t="str">
            <v>177304-07305A</v>
          </cell>
          <cell r="S327" t="str">
            <v>0002113007305</v>
          </cell>
        </row>
        <row r="328">
          <cell r="A328" t="str">
            <v>0002113007305</v>
          </cell>
          <cell r="B328" t="str">
            <v>LUC LT SOUR CRM 8 OZ</v>
          </cell>
          <cell r="C328">
            <v>327</v>
          </cell>
          <cell r="D328" t="str">
            <v>300870</v>
          </cell>
          <cell r="E328" t="str">
            <v>FLUID CLASS 2</v>
          </cell>
          <cell r="F328">
            <v>67.460400000000007</v>
          </cell>
          <cell r="G328" t="str">
            <v>LB</v>
          </cell>
          <cell r="H328">
            <v>0.33730200000000005</v>
          </cell>
          <cell r="I328">
            <v>0</v>
          </cell>
          <cell r="J328" t="str">
            <v>Ingredient</v>
          </cell>
          <cell r="K328" t="str">
            <v>1</v>
          </cell>
          <cell r="L328">
            <v>6</v>
          </cell>
          <cell r="M328">
            <v>0</v>
          </cell>
          <cell r="N328">
            <v>0</v>
          </cell>
          <cell r="O328">
            <v>0</v>
          </cell>
          <cell r="P328" t="str">
            <v>8 OZ</v>
          </cell>
          <cell r="Q328" t="str">
            <v>177304</v>
          </cell>
          <cell r="R328" t="str">
            <v>177304-07305A</v>
          </cell>
          <cell r="S328" t="str">
            <v>0002113007305</v>
          </cell>
        </row>
        <row r="329">
          <cell r="A329" t="str">
            <v>0002113007305</v>
          </cell>
          <cell r="B329" t="str">
            <v>LUC LT SOUR CRM 8 OZ</v>
          </cell>
          <cell r="C329">
            <v>328</v>
          </cell>
          <cell r="D329" t="str">
            <v>301362</v>
          </cell>
          <cell r="E329" t="str">
            <v>CULTURE REG SOUR CRM DIR SET</v>
          </cell>
          <cell r="F329">
            <v>1.2E-2</v>
          </cell>
          <cell r="G329" t="str">
            <v>EA</v>
          </cell>
          <cell r="H329">
            <v>6.0000000000000002E-5</v>
          </cell>
          <cell r="I329">
            <v>15</v>
          </cell>
          <cell r="J329" t="str">
            <v>Ingredient</v>
          </cell>
          <cell r="K329" t="str">
            <v>1</v>
          </cell>
          <cell r="L329">
            <v>7</v>
          </cell>
          <cell r="M329">
            <v>0</v>
          </cell>
          <cell r="N329">
            <v>8.9999999999999998E-4</v>
          </cell>
          <cell r="O329">
            <v>0</v>
          </cell>
          <cell r="P329" t="str">
            <v>8 OZ</v>
          </cell>
          <cell r="Q329" t="str">
            <v>177304</v>
          </cell>
          <cell r="R329" t="str">
            <v>177304-07305A</v>
          </cell>
          <cell r="S329" t="str">
            <v>0002113007305</v>
          </cell>
        </row>
        <row r="330">
          <cell r="A330" t="str">
            <v>0002113007305</v>
          </cell>
          <cell r="B330" t="str">
            <v>LUC LT SOUR CRM 8 OZ</v>
          </cell>
          <cell r="C330">
            <v>329</v>
          </cell>
          <cell r="D330" t="str">
            <v>301363</v>
          </cell>
          <cell r="E330" t="str">
            <v>STABILIZER F/ SOUR CRM</v>
          </cell>
          <cell r="F330">
            <v>2.1</v>
          </cell>
          <cell r="G330" t="str">
            <v>LB</v>
          </cell>
          <cell r="H330">
            <v>1.0500000000000001E-2</v>
          </cell>
          <cell r="I330">
            <v>1.18</v>
          </cell>
          <cell r="J330" t="str">
            <v>Ingredient</v>
          </cell>
          <cell r="K330" t="str">
            <v>1</v>
          </cell>
          <cell r="L330">
            <v>8</v>
          </cell>
          <cell r="M330">
            <v>0</v>
          </cell>
          <cell r="N330">
            <v>1.239E-2</v>
          </cell>
          <cell r="O330">
            <v>0</v>
          </cell>
          <cell r="P330" t="str">
            <v>8 OZ</v>
          </cell>
          <cell r="Q330" t="str">
            <v>177304</v>
          </cell>
          <cell r="R330" t="str">
            <v>177304-07305A</v>
          </cell>
          <cell r="S330" t="str">
            <v>0002113007305</v>
          </cell>
        </row>
        <row r="331">
          <cell r="A331" t="str">
            <v>0002113007305</v>
          </cell>
          <cell r="B331" t="str">
            <v>LUC LT SOUR CRM 8 OZ</v>
          </cell>
          <cell r="C331">
            <v>330</v>
          </cell>
          <cell r="D331" t="str">
            <v>500754</v>
          </cell>
          <cell r="E331" t="str">
            <v>LID CLR 302 (DIA=8 OZ YOG)</v>
          </cell>
          <cell r="F331">
            <v>0</v>
          </cell>
          <cell r="G331" t="str">
            <v>EA</v>
          </cell>
          <cell r="H331">
            <v>1</v>
          </cell>
          <cell r="I331">
            <v>1.1979999999999999E-2</v>
          </cell>
          <cell r="J331" t="str">
            <v>Packaging</v>
          </cell>
          <cell r="K331" t="str">
            <v>2</v>
          </cell>
          <cell r="L331">
            <v>1</v>
          </cell>
          <cell r="M331">
            <v>0</v>
          </cell>
          <cell r="N331">
            <v>0</v>
          </cell>
          <cell r="O331">
            <v>1.1979999999999999E-2</v>
          </cell>
          <cell r="P331" t="str">
            <v>8 OZ</v>
          </cell>
          <cell r="Q331" t="str">
            <v>177304</v>
          </cell>
          <cell r="R331" t="str">
            <v>177304-07305A</v>
          </cell>
          <cell r="S331" t="str">
            <v>0002113007305</v>
          </cell>
        </row>
        <row r="332">
          <cell r="A332" t="str">
            <v>0002113007305</v>
          </cell>
          <cell r="B332" t="str">
            <v>LUC LT SOUR CRM 8 OZ</v>
          </cell>
          <cell r="C332">
            <v>331</v>
          </cell>
          <cell r="D332" t="str">
            <v>500772</v>
          </cell>
          <cell r="E332" t="str">
            <v>CUP LUC LT SOUR CRM 8 OZ</v>
          </cell>
          <cell r="F332">
            <v>0</v>
          </cell>
          <cell r="G332" t="str">
            <v>EA</v>
          </cell>
          <cell r="H332">
            <v>1</v>
          </cell>
          <cell r="I332">
            <v>2.4109999999999999E-2</v>
          </cell>
          <cell r="J332" t="str">
            <v>Packaging</v>
          </cell>
          <cell r="K332" t="str">
            <v>2</v>
          </cell>
          <cell r="L332">
            <v>1</v>
          </cell>
          <cell r="M332">
            <v>0</v>
          </cell>
          <cell r="N332">
            <v>0</v>
          </cell>
          <cell r="O332">
            <v>2.4109999999999999E-2</v>
          </cell>
          <cell r="P332" t="str">
            <v>8 OZ</v>
          </cell>
          <cell r="Q332" t="str">
            <v>177304</v>
          </cell>
          <cell r="R332" t="str">
            <v>177304-07305A</v>
          </cell>
          <cell r="S332" t="str">
            <v>0002113007305</v>
          </cell>
        </row>
        <row r="333">
          <cell r="A333" t="str">
            <v>0002113007305</v>
          </cell>
          <cell r="B333" t="str">
            <v>LUC LT SOUR CRM 8 OZ</v>
          </cell>
          <cell r="C333">
            <v>332</v>
          </cell>
          <cell r="D333" t="str">
            <v>502983</v>
          </cell>
          <cell r="E333" t="str">
            <v>CS GENRIC YOG 8 OZ</v>
          </cell>
          <cell r="F333">
            <v>0</v>
          </cell>
          <cell r="G333" t="str">
            <v>EA</v>
          </cell>
          <cell r="H333">
            <v>8.3299999999999999E-2</v>
          </cell>
          <cell r="I333">
            <v>0.13469999999999999</v>
          </cell>
          <cell r="J333" t="str">
            <v>Packaging</v>
          </cell>
          <cell r="K333" t="str">
            <v>2</v>
          </cell>
          <cell r="L333">
            <v>1</v>
          </cell>
          <cell r="M333">
            <v>0</v>
          </cell>
          <cell r="N333">
            <v>0</v>
          </cell>
          <cell r="O333">
            <v>1.122051E-2</v>
          </cell>
          <cell r="P333" t="str">
            <v>8 OZ</v>
          </cell>
          <cell r="Q333" t="str">
            <v>177304</v>
          </cell>
          <cell r="R333" t="str">
            <v>177304-07305A</v>
          </cell>
          <cell r="S333" t="str">
            <v>0002113007305</v>
          </cell>
        </row>
        <row r="334">
          <cell r="A334" t="str">
            <v>0002113007305</v>
          </cell>
          <cell r="B334" t="str">
            <v>LUC LT SOUR CRM 8 OZ</v>
          </cell>
          <cell r="C334">
            <v>333</v>
          </cell>
          <cell r="D334" t="str">
            <v>504450</v>
          </cell>
          <cell r="E334" t="str">
            <v>LID SOUR CRM LT 8 OZ</v>
          </cell>
          <cell r="F334">
            <v>0</v>
          </cell>
          <cell r="G334" t="str">
            <v>EA</v>
          </cell>
          <cell r="H334">
            <v>1</v>
          </cell>
          <cell r="I334">
            <v>8.9300000000000004E-3</v>
          </cell>
          <cell r="J334" t="str">
            <v>Packaging</v>
          </cell>
          <cell r="K334" t="str">
            <v>2</v>
          </cell>
          <cell r="L334">
            <v>1</v>
          </cell>
          <cell r="M334">
            <v>0</v>
          </cell>
          <cell r="N334">
            <v>0</v>
          </cell>
          <cell r="O334">
            <v>8.9300000000000004E-3</v>
          </cell>
          <cell r="P334" t="str">
            <v>8 OZ</v>
          </cell>
          <cell r="Q334" t="str">
            <v>177304</v>
          </cell>
          <cell r="R334" t="str">
            <v>177304-07305A</v>
          </cell>
          <cell r="S334" t="str">
            <v>0002113007305</v>
          </cell>
        </row>
        <row r="335">
          <cell r="A335" t="str">
            <v>0002113007306</v>
          </cell>
          <cell r="B335" t="str">
            <v>LUC LT SOUR CRM 32 OZ</v>
          </cell>
          <cell r="C335">
            <v>334</v>
          </cell>
          <cell r="D335" t="str">
            <v>177304</v>
          </cell>
          <cell r="E335" t="str">
            <v>BULK LT SOUR CRM</v>
          </cell>
          <cell r="F335">
            <v>100</v>
          </cell>
          <cell r="G335" t="str">
            <v>LB</v>
          </cell>
          <cell r="H335">
            <v>2</v>
          </cell>
          <cell r="I335">
            <v>0.26107576690000001</v>
          </cell>
          <cell r="J335" t="str">
            <v>Ingredient</v>
          </cell>
          <cell r="K335" t="str">
            <v>1</v>
          </cell>
          <cell r="L335">
            <v>10</v>
          </cell>
          <cell r="M335">
            <v>1</v>
          </cell>
          <cell r="N335">
            <v>0</v>
          </cell>
          <cell r="O335">
            <v>0</v>
          </cell>
          <cell r="P335" t="str">
            <v>32 OZ</v>
          </cell>
          <cell r="Q335" t="str">
            <v>177304</v>
          </cell>
          <cell r="R335" t="str">
            <v>177304-07306A</v>
          </cell>
          <cell r="S335" t="str">
            <v>0002113007306</v>
          </cell>
        </row>
        <row r="336">
          <cell r="A336" t="str">
            <v>0002113007306</v>
          </cell>
          <cell r="B336" t="str">
            <v>LUC LT SOUR CRM 32 OZ</v>
          </cell>
          <cell r="C336">
            <v>335</v>
          </cell>
          <cell r="D336" t="str">
            <v>300038</v>
          </cell>
          <cell r="E336" t="str">
            <v>BF CLASS 2</v>
          </cell>
          <cell r="F336">
            <v>7</v>
          </cell>
          <cell r="G336" t="str">
            <v>LB</v>
          </cell>
          <cell r="H336">
            <v>0.14000000000000001</v>
          </cell>
          <cell r="I336">
            <v>1.8340000000000001</v>
          </cell>
          <cell r="J336" t="str">
            <v>Ingredient</v>
          </cell>
          <cell r="K336" t="str">
            <v>1</v>
          </cell>
          <cell r="L336">
            <v>1</v>
          </cell>
          <cell r="M336">
            <v>0</v>
          </cell>
          <cell r="N336">
            <v>0.25675999999999999</v>
          </cell>
          <cell r="O336">
            <v>0</v>
          </cell>
          <cell r="P336" t="str">
            <v>32 OZ</v>
          </cell>
          <cell r="Q336" t="str">
            <v>177304</v>
          </cell>
          <cell r="R336" t="str">
            <v>177304-07306A</v>
          </cell>
          <cell r="S336" t="str">
            <v>0002113007306</v>
          </cell>
        </row>
        <row r="337">
          <cell r="A337" t="str">
            <v>0002113007306</v>
          </cell>
          <cell r="B337" t="str">
            <v>LUC LT SOUR CRM 32 OZ</v>
          </cell>
          <cell r="C337">
            <v>336</v>
          </cell>
          <cell r="D337" t="str">
            <v>300458</v>
          </cell>
          <cell r="E337" t="str">
            <v>VITAMIN A PALMITATE</v>
          </cell>
          <cell r="F337">
            <v>0.98</v>
          </cell>
          <cell r="G337" t="str">
            <v>CC</v>
          </cell>
          <cell r="H337">
            <v>1.9599999999999999E-2</v>
          </cell>
          <cell r="I337">
            <v>3.5999999999999999E-3</v>
          </cell>
          <cell r="J337" t="str">
            <v>Ingredient</v>
          </cell>
          <cell r="K337" t="str">
            <v>1</v>
          </cell>
          <cell r="L337">
            <v>2</v>
          </cell>
          <cell r="M337">
            <v>0</v>
          </cell>
          <cell r="N337">
            <v>7.0560000000000002E-5</v>
          </cell>
          <cell r="O337">
            <v>0</v>
          </cell>
          <cell r="P337" t="str">
            <v>32 OZ</v>
          </cell>
          <cell r="Q337" t="str">
            <v>177304</v>
          </cell>
          <cell r="R337" t="str">
            <v>177304-07306A</v>
          </cell>
          <cell r="S337" t="str">
            <v>0002113007306</v>
          </cell>
        </row>
        <row r="338">
          <cell r="A338" t="str">
            <v>0002113007306</v>
          </cell>
          <cell r="B338" t="str">
            <v>LUC LT SOUR CRM 32 OZ</v>
          </cell>
          <cell r="C338">
            <v>337</v>
          </cell>
          <cell r="D338" t="str">
            <v>300467</v>
          </cell>
          <cell r="E338" t="str">
            <v>FLVR F/ SOUR CRM</v>
          </cell>
          <cell r="F338">
            <v>2</v>
          </cell>
          <cell r="G338" t="str">
            <v>CC</v>
          </cell>
          <cell r="H338">
            <v>0.04</v>
          </cell>
          <cell r="I338">
            <v>8.6E-3</v>
          </cell>
          <cell r="J338" t="str">
            <v>Ingredient</v>
          </cell>
          <cell r="K338" t="str">
            <v>1</v>
          </cell>
          <cell r="L338">
            <v>3</v>
          </cell>
          <cell r="M338">
            <v>0</v>
          </cell>
          <cell r="N338">
            <v>3.4400000000000001E-4</v>
          </cell>
          <cell r="O338">
            <v>0</v>
          </cell>
          <cell r="P338" t="str">
            <v>32 OZ</v>
          </cell>
          <cell r="Q338" t="str">
            <v>177304</v>
          </cell>
          <cell r="R338" t="str">
            <v>177304-07306A</v>
          </cell>
          <cell r="S338" t="str">
            <v>0002113007306</v>
          </cell>
        </row>
        <row r="339">
          <cell r="A339" t="str">
            <v>0002113007306</v>
          </cell>
          <cell r="B339" t="str">
            <v>LUC LT SOUR CRM 32 OZ</v>
          </cell>
          <cell r="C339">
            <v>338</v>
          </cell>
          <cell r="D339" t="str">
            <v>300863</v>
          </cell>
          <cell r="E339" t="str">
            <v>SNF RAW CLASS 2</v>
          </cell>
          <cell r="F339">
            <v>6.5480999999999998</v>
          </cell>
          <cell r="G339" t="str">
            <v>LB</v>
          </cell>
          <cell r="H339">
            <v>0.130962</v>
          </cell>
          <cell r="I339">
            <v>0.79359999999999997</v>
          </cell>
          <cell r="J339" t="str">
            <v>Ingredient</v>
          </cell>
          <cell r="K339" t="str">
            <v>1</v>
          </cell>
          <cell r="L339">
            <v>4</v>
          </cell>
          <cell r="M339">
            <v>0</v>
          </cell>
          <cell r="N339">
            <v>0.1039314432</v>
          </cell>
          <cell r="O339">
            <v>0</v>
          </cell>
          <cell r="P339" t="str">
            <v>32 OZ</v>
          </cell>
          <cell r="Q339" t="str">
            <v>177304</v>
          </cell>
          <cell r="R339" t="str">
            <v>177304-07306A</v>
          </cell>
          <cell r="S339" t="str">
            <v>0002113007306</v>
          </cell>
        </row>
        <row r="340">
          <cell r="A340" t="str">
            <v>0002113007306</v>
          </cell>
          <cell r="B340" t="str">
            <v>LUC LT SOUR CRM 32 OZ</v>
          </cell>
          <cell r="C340">
            <v>339</v>
          </cell>
          <cell r="D340" t="str">
            <v>300866</v>
          </cell>
          <cell r="E340" t="str">
            <v>COND SKIM FLUID CLASS 2</v>
          </cell>
          <cell r="F340">
            <v>11.739599999999999</v>
          </cell>
          <cell r="G340" t="str">
            <v>LB</v>
          </cell>
          <cell r="H340">
            <v>0.234792</v>
          </cell>
          <cell r="I340">
            <v>0</v>
          </cell>
          <cell r="J340" t="str">
            <v>Ingredient</v>
          </cell>
          <cell r="K340" t="str">
            <v>1</v>
          </cell>
          <cell r="L340">
            <v>9</v>
          </cell>
          <cell r="M340">
            <v>0</v>
          </cell>
          <cell r="N340">
            <v>0</v>
          </cell>
          <cell r="O340">
            <v>0</v>
          </cell>
          <cell r="P340" t="str">
            <v>32 OZ</v>
          </cell>
          <cell r="Q340" t="str">
            <v>177304</v>
          </cell>
          <cell r="R340" t="str">
            <v>177304-07306A</v>
          </cell>
          <cell r="S340" t="str">
            <v>0002113007306</v>
          </cell>
        </row>
        <row r="341">
          <cell r="A341" t="str">
            <v>0002113007306</v>
          </cell>
          <cell r="B341" t="str">
            <v>LUC LT SOUR CRM 32 OZ</v>
          </cell>
          <cell r="C341">
            <v>340</v>
          </cell>
          <cell r="D341" t="str">
            <v>300868</v>
          </cell>
          <cell r="E341" t="str">
            <v>COND SKIM LB SOLIDS CLASS 2</v>
          </cell>
          <cell r="F341">
            <v>5.1519000000000004</v>
          </cell>
          <cell r="G341" t="str">
            <v>LB</v>
          </cell>
          <cell r="H341">
            <v>0.103038</v>
          </cell>
          <cell r="I341">
            <v>0.92849999999999999</v>
          </cell>
          <cell r="J341" t="str">
            <v>Ingredient</v>
          </cell>
          <cell r="K341" t="str">
            <v>1</v>
          </cell>
          <cell r="L341">
            <v>5</v>
          </cell>
          <cell r="M341">
            <v>0</v>
          </cell>
          <cell r="N341">
            <v>9.5670782999999995E-2</v>
          </cell>
          <cell r="O341">
            <v>0</v>
          </cell>
          <cell r="P341" t="str">
            <v>32 OZ</v>
          </cell>
          <cell r="Q341" t="str">
            <v>177304</v>
          </cell>
          <cell r="R341" t="str">
            <v>177304-07306A</v>
          </cell>
          <cell r="S341" t="str">
            <v>0002113007306</v>
          </cell>
        </row>
        <row r="342">
          <cell r="A342" t="str">
            <v>0002113007306</v>
          </cell>
          <cell r="B342" t="str">
            <v>LUC LT SOUR CRM 32 OZ</v>
          </cell>
          <cell r="C342">
            <v>341</v>
          </cell>
          <cell r="D342" t="str">
            <v>300870</v>
          </cell>
          <cell r="E342" t="str">
            <v>FLUID CLASS 2</v>
          </cell>
          <cell r="F342">
            <v>67.460400000000007</v>
          </cell>
          <cell r="G342" t="str">
            <v>LB</v>
          </cell>
          <cell r="H342">
            <v>1.3492080000000002</v>
          </cell>
          <cell r="I342">
            <v>0</v>
          </cell>
          <cell r="J342" t="str">
            <v>Ingredient</v>
          </cell>
          <cell r="K342" t="str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 t="str">
            <v>32 OZ</v>
          </cell>
          <cell r="Q342" t="str">
            <v>177304</v>
          </cell>
          <cell r="R342" t="str">
            <v>177304-07306A</v>
          </cell>
          <cell r="S342" t="str">
            <v>0002113007306</v>
          </cell>
        </row>
        <row r="343">
          <cell r="A343" t="str">
            <v>0002113007306</v>
          </cell>
          <cell r="B343" t="str">
            <v>LUC LT SOUR CRM 32 OZ</v>
          </cell>
          <cell r="C343">
            <v>342</v>
          </cell>
          <cell r="D343" t="str">
            <v>301362</v>
          </cell>
          <cell r="E343" t="str">
            <v>CULTURE REG SOUR CRM DIR SET</v>
          </cell>
          <cell r="F343">
            <v>1.2E-2</v>
          </cell>
          <cell r="G343" t="str">
            <v>EA</v>
          </cell>
          <cell r="H343">
            <v>2.4000000000000001E-4</v>
          </cell>
          <cell r="I343">
            <v>15</v>
          </cell>
          <cell r="J343" t="str">
            <v>Ingredient</v>
          </cell>
          <cell r="K343" t="str">
            <v>1</v>
          </cell>
          <cell r="L343">
            <v>7</v>
          </cell>
          <cell r="M343">
            <v>0</v>
          </cell>
          <cell r="N343">
            <v>3.5999999999999999E-3</v>
          </cell>
          <cell r="O343">
            <v>0</v>
          </cell>
          <cell r="P343" t="str">
            <v>32 OZ</v>
          </cell>
          <cell r="Q343" t="str">
            <v>177304</v>
          </cell>
          <cell r="R343" t="str">
            <v>177304-07306A</v>
          </cell>
          <cell r="S343" t="str">
            <v>0002113007306</v>
          </cell>
        </row>
        <row r="344">
          <cell r="A344" t="str">
            <v>0002113007306</v>
          </cell>
          <cell r="B344" t="str">
            <v>LUC LT SOUR CRM 32 OZ</v>
          </cell>
          <cell r="C344">
            <v>343</v>
          </cell>
          <cell r="D344" t="str">
            <v>301363</v>
          </cell>
          <cell r="E344" t="str">
            <v>STABILIZER F/ SOUR CRM</v>
          </cell>
          <cell r="F344">
            <v>2.1</v>
          </cell>
          <cell r="G344" t="str">
            <v>LB</v>
          </cell>
          <cell r="H344">
            <v>4.2000000000000003E-2</v>
          </cell>
          <cell r="I344">
            <v>1.18</v>
          </cell>
          <cell r="J344" t="str">
            <v>Ingredient</v>
          </cell>
          <cell r="K344" t="str">
            <v>1</v>
          </cell>
          <cell r="L344">
            <v>8</v>
          </cell>
          <cell r="M344">
            <v>0</v>
          </cell>
          <cell r="N344">
            <v>4.956E-2</v>
          </cell>
          <cell r="O344">
            <v>0</v>
          </cell>
          <cell r="P344" t="str">
            <v>32 OZ</v>
          </cell>
          <cell r="Q344" t="str">
            <v>177304</v>
          </cell>
          <cell r="R344" t="str">
            <v>177304-07306A</v>
          </cell>
          <cell r="S344" t="str">
            <v>0002113007306</v>
          </cell>
        </row>
        <row r="345">
          <cell r="A345" t="str">
            <v>0002113007306</v>
          </cell>
          <cell r="B345" t="str">
            <v>LUC LT SOUR CRM 32 OZ</v>
          </cell>
          <cell r="C345">
            <v>344</v>
          </cell>
          <cell r="D345" t="str">
            <v>500109</v>
          </cell>
          <cell r="E345" t="str">
            <v>LID CLR 409F (DIA=8 OZ CTCHSE)</v>
          </cell>
          <cell r="F345">
            <v>0</v>
          </cell>
          <cell r="G345" t="str">
            <v>EA</v>
          </cell>
          <cell r="H345">
            <v>1</v>
          </cell>
          <cell r="I345">
            <v>2.0740000000000001E-2</v>
          </cell>
          <cell r="J345" t="str">
            <v>Packaging</v>
          </cell>
          <cell r="K345" t="str">
            <v>2</v>
          </cell>
          <cell r="L345">
            <v>1</v>
          </cell>
          <cell r="M345">
            <v>0</v>
          </cell>
          <cell r="N345">
            <v>0</v>
          </cell>
          <cell r="O345">
            <v>2.0740000000000001E-2</v>
          </cell>
          <cell r="P345" t="str">
            <v>32 OZ</v>
          </cell>
          <cell r="Q345" t="str">
            <v>177304</v>
          </cell>
          <cell r="R345" t="str">
            <v>177304-07306A</v>
          </cell>
          <cell r="S345" t="str">
            <v>0002113007306</v>
          </cell>
        </row>
        <row r="346">
          <cell r="A346" t="str">
            <v>0002113007306</v>
          </cell>
          <cell r="B346" t="str">
            <v>LUC LT SOUR CRM 32 OZ</v>
          </cell>
          <cell r="C346">
            <v>345</v>
          </cell>
          <cell r="D346" t="str">
            <v>500771</v>
          </cell>
          <cell r="E346" t="str">
            <v>CUP LUC LT SOUR CRM 32 OZ</v>
          </cell>
          <cell r="F346">
            <v>0</v>
          </cell>
          <cell r="G346" t="str">
            <v>EA</v>
          </cell>
          <cell r="H346">
            <v>1</v>
          </cell>
          <cell r="I346">
            <v>8.1110000000000002E-2</v>
          </cell>
          <cell r="J346" t="str">
            <v>Packaging</v>
          </cell>
          <cell r="K346" t="str">
            <v>2</v>
          </cell>
          <cell r="L346">
            <v>1</v>
          </cell>
          <cell r="M346">
            <v>0</v>
          </cell>
          <cell r="N346">
            <v>0</v>
          </cell>
          <cell r="O346">
            <v>8.1110000000000002E-2</v>
          </cell>
          <cell r="P346" t="str">
            <v>32 OZ</v>
          </cell>
          <cell r="Q346" t="str">
            <v>177304</v>
          </cell>
          <cell r="R346" t="str">
            <v>177304-07306A</v>
          </cell>
          <cell r="S346" t="str">
            <v>0002113007306</v>
          </cell>
        </row>
        <row r="347">
          <cell r="A347" t="str">
            <v>0002113007306</v>
          </cell>
          <cell r="B347" t="str">
            <v>LUC LT SOUR CRM 32 OZ</v>
          </cell>
          <cell r="C347">
            <v>346</v>
          </cell>
          <cell r="D347" t="str">
            <v>502982</v>
          </cell>
          <cell r="E347" t="str">
            <v>CS GENRIC FOLD OVR SOUR CRM / YOG 32 OZ</v>
          </cell>
          <cell r="F347">
            <v>0</v>
          </cell>
          <cell r="G347" t="str">
            <v>EA</v>
          </cell>
          <cell r="H347">
            <v>0.1666</v>
          </cell>
          <cell r="I347">
            <v>0.1908</v>
          </cell>
          <cell r="J347" t="str">
            <v>Packaging</v>
          </cell>
          <cell r="K347" t="str">
            <v>2</v>
          </cell>
          <cell r="L347">
            <v>1</v>
          </cell>
          <cell r="M347">
            <v>0</v>
          </cell>
          <cell r="N347">
            <v>0</v>
          </cell>
          <cell r="O347">
            <v>3.1787280000000001E-2</v>
          </cell>
          <cell r="P347" t="str">
            <v>32 OZ</v>
          </cell>
          <cell r="Q347" t="str">
            <v>177304</v>
          </cell>
          <cell r="R347" t="str">
            <v>177304-07306A</v>
          </cell>
          <cell r="S347" t="str">
            <v>0002113007306</v>
          </cell>
        </row>
        <row r="348">
          <cell r="A348" t="str">
            <v>0002113007306</v>
          </cell>
          <cell r="B348" t="str">
            <v>LUC LT SOUR CRM 32 OZ</v>
          </cell>
          <cell r="C348">
            <v>347</v>
          </cell>
          <cell r="D348" t="str">
            <v>504718</v>
          </cell>
          <cell r="E348" t="str">
            <v>LID-RS SOUR CRM LT COMMON</v>
          </cell>
          <cell r="F348">
            <v>0</v>
          </cell>
          <cell r="G348" t="str">
            <v>EA</v>
          </cell>
          <cell r="H348">
            <v>1</v>
          </cell>
          <cell r="I348">
            <v>1.5610000000000001E-2</v>
          </cell>
          <cell r="J348" t="str">
            <v>Packaging</v>
          </cell>
          <cell r="K348" t="str">
            <v>2</v>
          </cell>
          <cell r="L348">
            <v>1</v>
          </cell>
          <cell r="M348">
            <v>0</v>
          </cell>
          <cell r="N348">
            <v>0</v>
          </cell>
          <cell r="O348">
            <v>1.5610000000000001E-2</v>
          </cell>
          <cell r="P348" t="str">
            <v>32 OZ</v>
          </cell>
          <cell r="Q348" t="str">
            <v>177304</v>
          </cell>
          <cell r="R348" t="str">
            <v>177304-07306A</v>
          </cell>
          <cell r="S348" t="str">
            <v>0002113007306</v>
          </cell>
        </row>
        <row r="349">
          <cell r="A349" t="str">
            <v>0002113007308</v>
          </cell>
          <cell r="B349" t="str">
            <v>LUC FF SOUR CRM 16 OZ</v>
          </cell>
          <cell r="C349">
            <v>348</v>
          </cell>
          <cell r="D349" t="str">
            <v>177308</v>
          </cell>
          <cell r="E349" t="str">
            <v>BULK FF SOUR CRM</v>
          </cell>
          <cell r="F349">
            <v>100</v>
          </cell>
          <cell r="G349" t="str">
            <v>LB</v>
          </cell>
          <cell r="H349">
            <v>1</v>
          </cell>
          <cell r="I349">
            <v>0.25095870970584272</v>
          </cell>
          <cell r="J349" t="str">
            <v>Ingredient</v>
          </cell>
          <cell r="K349" t="str">
            <v>1</v>
          </cell>
          <cell r="L349">
            <v>11</v>
          </cell>
          <cell r="M349">
            <v>1</v>
          </cell>
          <cell r="N349">
            <v>0</v>
          </cell>
          <cell r="O349">
            <v>0</v>
          </cell>
          <cell r="P349" t="str">
            <v>16 OZ</v>
          </cell>
          <cell r="Q349" t="str">
            <v>177308</v>
          </cell>
          <cell r="R349" t="str">
            <v>177308-07308A</v>
          </cell>
          <cell r="S349" t="str">
            <v>0002113007308</v>
          </cell>
        </row>
        <row r="350">
          <cell r="A350" t="str">
            <v>0002113007308</v>
          </cell>
          <cell r="B350" t="str">
            <v>LUC FF SOUR CRM 16 OZ</v>
          </cell>
          <cell r="C350">
            <v>349</v>
          </cell>
          <cell r="D350" t="str">
            <v>300038</v>
          </cell>
          <cell r="E350" t="str">
            <v>BF CLASS 2</v>
          </cell>
          <cell r="F350">
            <v>1.2</v>
          </cell>
          <cell r="G350" t="str">
            <v>LB</v>
          </cell>
          <cell r="H350">
            <v>1.2E-2</v>
          </cell>
          <cell r="I350">
            <v>1.8340000000000001</v>
          </cell>
          <cell r="J350" t="str">
            <v>Ingredient</v>
          </cell>
          <cell r="K350" t="str">
            <v>1</v>
          </cell>
          <cell r="L350">
            <v>1</v>
          </cell>
          <cell r="M350">
            <v>0</v>
          </cell>
          <cell r="N350">
            <v>2.2008E-2</v>
          </cell>
          <cell r="O350">
            <v>0</v>
          </cell>
          <cell r="P350" t="str">
            <v>16 OZ</v>
          </cell>
          <cell r="Q350" t="str">
            <v>177308</v>
          </cell>
          <cell r="R350" t="str">
            <v>177308-07308A</v>
          </cell>
          <cell r="S350" t="str">
            <v>0002113007308</v>
          </cell>
        </row>
        <row r="351">
          <cell r="A351" t="str">
            <v>0002113007308</v>
          </cell>
          <cell r="B351" t="str">
            <v>LUC FF SOUR CRM 16 OZ</v>
          </cell>
          <cell r="C351">
            <v>350</v>
          </cell>
          <cell r="D351" t="str">
            <v>300458</v>
          </cell>
          <cell r="E351" t="str">
            <v>VITAMIN A PALMITATE</v>
          </cell>
          <cell r="F351">
            <v>1.6665700000000001</v>
          </cell>
          <cell r="G351" t="str">
            <v>CC</v>
          </cell>
          <cell r="H351">
            <v>1.6665699999999999E-2</v>
          </cell>
          <cell r="I351">
            <v>3.5999999999999999E-3</v>
          </cell>
          <cell r="J351" t="str">
            <v>Ingredient</v>
          </cell>
          <cell r="K351" t="str">
            <v>1</v>
          </cell>
          <cell r="L351">
            <v>9</v>
          </cell>
          <cell r="M351">
            <v>0</v>
          </cell>
          <cell r="N351">
            <v>5.9996520000000002E-5</v>
          </cell>
          <cell r="O351">
            <v>0</v>
          </cell>
          <cell r="P351" t="str">
            <v>16 OZ</v>
          </cell>
          <cell r="Q351" t="str">
            <v>177308</v>
          </cell>
          <cell r="R351" t="str">
            <v>177308-07308A</v>
          </cell>
          <cell r="S351" t="str">
            <v>0002113007308</v>
          </cell>
        </row>
        <row r="352">
          <cell r="A352" t="str">
            <v>0002113007308</v>
          </cell>
          <cell r="B352" t="str">
            <v>LUC FF SOUR CRM 16 OZ</v>
          </cell>
          <cell r="C352">
            <v>351</v>
          </cell>
          <cell r="D352" t="str">
            <v>300467</v>
          </cell>
          <cell r="E352" t="str">
            <v>FLVR F/ SOUR CRM</v>
          </cell>
          <cell r="F352">
            <v>2.2000000000000002</v>
          </cell>
          <cell r="G352" t="str">
            <v>CC</v>
          </cell>
          <cell r="H352">
            <v>2.1999999999999999E-2</v>
          </cell>
          <cell r="I352">
            <v>8.6E-3</v>
          </cell>
          <cell r="J352" t="str">
            <v>Ingredient</v>
          </cell>
          <cell r="K352" t="str">
            <v>1</v>
          </cell>
          <cell r="L352">
            <v>7</v>
          </cell>
          <cell r="M352">
            <v>0</v>
          </cell>
          <cell r="N352">
            <v>1.8919999999999999E-4</v>
          </cell>
          <cell r="O352">
            <v>0</v>
          </cell>
          <cell r="P352" t="str">
            <v>16 OZ</v>
          </cell>
          <cell r="Q352" t="str">
            <v>177308</v>
          </cell>
          <cell r="R352" t="str">
            <v>177308-07308A</v>
          </cell>
          <cell r="S352" t="str">
            <v>0002113007308</v>
          </cell>
        </row>
        <row r="353">
          <cell r="A353" t="str">
            <v>0002113007308</v>
          </cell>
          <cell r="B353" t="str">
            <v>LUC FF SOUR CRM 16 OZ</v>
          </cell>
          <cell r="C353">
            <v>352</v>
          </cell>
          <cell r="D353" t="str">
            <v>300471</v>
          </cell>
          <cell r="E353" t="str">
            <v>FLVR BTR TYPE NAT BLEND F45931</v>
          </cell>
          <cell r="F353">
            <v>0.83</v>
          </cell>
          <cell r="G353" t="str">
            <v>CC</v>
          </cell>
          <cell r="H353">
            <v>8.3000000000000001E-3</v>
          </cell>
          <cell r="I353">
            <v>1.8216769378639679E-2</v>
          </cell>
          <cell r="J353" t="str">
            <v>Ingredient</v>
          </cell>
          <cell r="K353" t="str">
            <v>1</v>
          </cell>
          <cell r="L353">
            <v>4</v>
          </cell>
          <cell r="M353">
            <v>0</v>
          </cell>
          <cell r="N353">
            <v>1.5119918584270933E-4</v>
          </cell>
          <cell r="O353">
            <v>0</v>
          </cell>
          <cell r="P353" t="str">
            <v>16 OZ</v>
          </cell>
          <cell r="Q353" t="str">
            <v>177308</v>
          </cell>
          <cell r="R353" t="str">
            <v>177308-07308A</v>
          </cell>
          <cell r="S353" t="str">
            <v>0002113007308</v>
          </cell>
        </row>
        <row r="354">
          <cell r="A354" t="str">
            <v>0002113007308</v>
          </cell>
          <cell r="B354" t="str">
            <v>LUC FF SOUR CRM 16 OZ</v>
          </cell>
          <cell r="C354">
            <v>353</v>
          </cell>
          <cell r="D354" t="str">
            <v>300863</v>
          </cell>
          <cell r="E354" t="str">
            <v>SNF RAW CLASS 2</v>
          </cell>
          <cell r="F354">
            <v>6.7102000000000004</v>
          </cell>
          <cell r="G354" t="str">
            <v>LB</v>
          </cell>
          <cell r="H354">
            <v>6.7101999999999995E-2</v>
          </cell>
          <cell r="I354">
            <v>0.79359999999999997</v>
          </cell>
          <cell r="J354" t="str">
            <v>Ingredient</v>
          </cell>
          <cell r="K354" t="str">
            <v>1</v>
          </cell>
          <cell r="L354">
            <v>2</v>
          </cell>
          <cell r="M354">
            <v>0</v>
          </cell>
          <cell r="N354">
            <v>5.3252147200000002E-2</v>
          </cell>
          <cell r="O354">
            <v>0</v>
          </cell>
          <cell r="P354" t="str">
            <v>16 OZ</v>
          </cell>
          <cell r="Q354" t="str">
            <v>177308</v>
          </cell>
          <cell r="R354" t="str">
            <v>177308-07308A</v>
          </cell>
          <cell r="S354" t="str">
            <v>0002113007308</v>
          </cell>
        </row>
        <row r="355">
          <cell r="A355" t="str">
            <v>0002113007308</v>
          </cell>
          <cell r="B355" t="str">
            <v>LUC FF SOUR CRM 16 OZ</v>
          </cell>
          <cell r="C355">
            <v>354</v>
          </cell>
          <cell r="D355" t="str">
            <v>300866</v>
          </cell>
          <cell r="E355" t="str">
            <v>COND SKIM FLUID CLASS 2</v>
          </cell>
          <cell r="F355">
            <v>12.053800000000001</v>
          </cell>
          <cell r="G355" t="str">
            <v>LB</v>
          </cell>
          <cell r="H355">
            <v>0.12053800000000001</v>
          </cell>
          <cell r="I355">
            <v>0</v>
          </cell>
          <cell r="J355" t="str">
            <v>Ingredient</v>
          </cell>
          <cell r="K355" t="str">
            <v>1</v>
          </cell>
          <cell r="L355">
            <v>6</v>
          </cell>
          <cell r="M355">
            <v>0</v>
          </cell>
          <cell r="N355">
            <v>0</v>
          </cell>
          <cell r="O355">
            <v>0</v>
          </cell>
          <cell r="P355" t="str">
            <v>16 OZ</v>
          </cell>
          <cell r="Q355" t="str">
            <v>177308</v>
          </cell>
          <cell r="R355" t="str">
            <v>177308-07308A</v>
          </cell>
          <cell r="S355" t="str">
            <v>0002113007308</v>
          </cell>
        </row>
        <row r="356">
          <cell r="A356" t="str">
            <v>0002113007308</v>
          </cell>
          <cell r="B356" t="str">
            <v>LUC FF SOUR CRM 16 OZ</v>
          </cell>
          <cell r="C356">
            <v>355</v>
          </cell>
          <cell r="D356" t="str">
            <v>300868</v>
          </cell>
          <cell r="E356" t="str">
            <v>COND SKIM LB SOLIDS CLASS 2</v>
          </cell>
          <cell r="F356">
            <v>5.2897999999999996</v>
          </cell>
          <cell r="G356" t="str">
            <v>LB</v>
          </cell>
          <cell r="H356">
            <v>5.2898000000000001E-2</v>
          </cell>
          <cell r="I356">
            <v>0.92849999999999999</v>
          </cell>
          <cell r="J356" t="str">
            <v>Ingredient</v>
          </cell>
          <cell r="K356" t="str">
            <v>1</v>
          </cell>
          <cell r="L356">
            <v>3</v>
          </cell>
          <cell r="M356">
            <v>0</v>
          </cell>
          <cell r="N356">
            <v>4.9115792999999998E-2</v>
          </cell>
          <cell r="O356">
            <v>0</v>
          </cell>
          <cell r="P356" t="str">
            <v>16 OZ</v>
          </cell>
          <cell r="Q356" t="str">
            <v>177308</v>
          </cell>
          <cell r="R356" t="str">
            <v>177308-07308A</v>
          </cell>
          <cell r="S356" t="str">
            <v>0002113007308</v>
          </cell>
        </row>
        <row r="357">
          <cell r="A357" t="str">
            <v>0002113007308</v>
          </cell>
          <cell r="B357" t="str">
            <v>LUC FF SOUR CRM 16 OZ</v>
          </cell>
          <cell r="C357">
            <v>356</v>
          </cell>
          <cell r="D357" t="str">
            <v>300870</v>
          </cell>
          <cell r="E357" t="str">
            <v>FLUID CLASS 2</v>
          </cell>
          <cell r="F357">
            <v>69.996200000000002</v>
          </cell>
          <cell r="G357" t="str">
            <v>LB</v>
          </cell>
          <cell r="H357">
            <v>0.69996199999999997</v>
          </cell>
          <cell r="I357">
            <v>0</v>
          </cell>
          <cell r="J357" t="str">
            <v>Ingredient</v>
          </cell>
          <cell r="K357" t="str">
            <v>1</v>
          </cell>
          <cell r="L357">
            <v>8</v>
          </cell>
          <cell r="M357">
            <v>0</v>
          </cell>
          <cell r="N357">
            <v>0</v>
          </cell>
          <cell r="O357">
            <v>0</v>
          </cell>
          <cell r="P357" t="str">
            <v>16 OZ</v>
          </cell>
          <cell r="Q357" t="str">
            <v>177308</v>
          </cell>
          <cell r="R357" t="str">
            <v>177308-07308A</v>
          </cell>
          <cell r="S357" t="str">
            <v>0002113007308</v>
          </cell>
        </row>
        <row r="358">
          <cell r="A358" t="str">
            <v>0002113007308</v>
          </cell>
          <cell r="B358" t="str">
            <v>LUC FF SOUR CRM 16 OZ</v>
          </cell>
          <cell r="C358">
            <v>357</v>
          </cell>
          <cell r="D358" t="str">
            <v>301362</v>
          </cell>
          <cell r="E358" t="str">
            <v>CULTURE REG SOUR CRM DIR SET</v>
          </cell>
          <cell r="F358">
            <v>1.2E-2</v>
          </cell>
          <cell r="G358" t="str">
            <v>EA</v>
          </cell>
          <cell r="H358">
            <v>1.2E-4</v>
          </cell>
          <cell r="I358">
            <v>15</v>
          </cell>
          <cell r="J358" t="str">
            <v>Ingredient</v>
          </cell>
          <cell r="K358" t="str">
            <v>1</v>
          </cell>
          <cell r="L358">
            <v>5</v>
          </cell>
          <cell r="M358">
            <v>0</v>
          </cell>
          <cell r="N358">
            <v>1.8E-3</v>
          </cell>
          <cell r="O358">
            <v>0</v>
          </cell>
          <cell r="P358" t="str">
            <v>16 OZ</v>
          </cell>
          <cell r="Q358" t="str">
            <v>177308</v>
          </cell>
          <cell r="R358" t="str">
            <v>177308-07308A</v>
          </cell>
          <cell r="S358" t="str">
            <v>0002113007308</v>
          </cell>
        </row>
        <row r="359">
          <cell r="A359" t="str">
            <v>0002113007308</v>
          </cell>
          <cell r="B359" t="str">
            <v>LUC FF SOUR CRM 16 OZ</v>
          </cell>
          <cell r="C359">
            <v>358</v>
          </cell>
          <cell r="D359" t="str">
            <v>303207</v>
          </cell>
          <cell r="E359" t="str">
            <v>STABILIZER F/ FF SOUR CRM #7101</v>
          </cell>
          <cell r="F359">
            <v>4.75</v>
          </cell>
          <cell r="G359" t="str">
            <v>LB</v>
          </cell>
          <cell r="H359">
            <v>4.7500000000000001E-2</v>
          </cell>
          <cell r="I359">
            <v>2.4900000000000002</v>
          </cell>
          <cell r="J359" t="str">
            <v>Ingredient</v>
          </cell>
          <cell r="K359" t="str">
            <v>1</v>
          </cell>
          <cell r="L359">
            <v>10</v>
          </cell>
          <cell r="M359">
            <v>0</v>
          </cell>
          <cell r="N359">
            <v>0.11827500000000001</v>
          </cell>
          <cell r="O359">
            <v>0</v>
          </cell>
          <cell r="P359" t="str">
            <v>16 OZ</v>
          </cell>
          <cell r="Q359" t="str">
            <v>177308</v>
          </cell>
          <cell r="R359" t="str">
            <v>177308-07308A</v>
          </cell>
          <cell r="S359" t="str">
            <v>0002113007308</v>
          </cell>
        </row>
        <row r="360">
          <cell r="A360" t="str">
            <v>0002113007308</v>
          </cell>
          <cell r="B360" t="str">
            <v>LUC FF SOUR CRM 16 OZ</v>
          </cell>
          <cell r="C360">
            <v>359</v>
          </cell>
          <cell r="D360" t="str">
            <v>500109</v>
          </cell>
          <cell r="E360" t="str">
            <v>LID CLR 409F (DIA=8 OZ CTCHSE)</v>
          </cell>
          <cell r="F360">
            <v>0</v>
          </cell>
          <cell r="G360" t="str">
            <v>EA</v>
          </cell>
          <cell r="H360">
            <v>1</v>
          </cell>
          <cell r="I360">
            <v>2.0740000000000001E-2</v>
          </cell>
          <cell r="J360" t="str">
            <v>Packaging</v>
          </cell>
          <cell r="K360" t="str">
            <v>2</v>
          </cell>
          <cell r="L360">
            <v>1</v>
          </cell>
          <cell r="M360">
            <v>0</v>
          </cell>
          <cell r="N360">
            <v>0</v>
          </cell>
          <cell r="O360">
            <v>2.0740000000000001E-2</v>
          </cell>
          <cell r="P360" t="str">
            <v>16 OZ</v>
          </cell>
          <cell r="Q360" t="str">
            <v>177308</v>
          </cell>
          <cell r="R360" t="str">
            <v>177308-07308A</v>
          </cell>
          <cell r="S360" t="str">
            <v>0002113007308</v>
          </cell>
        </row>
        <row r="361">
          <cell r="A361" t="str">
            <v>0002113007308</v>
          </cell>
          <cell r="B361" t="str">
            <v>LUC FF SOUR CRM 16 OZ</v>
          </cell>
          <cell r="C361">
            <v>360</v>
          </cell>
          <cell r="D361" t="str">
            <v>500773</v>
          </cell>
          <cell r="E361" t="str">
            <v>CUP LUC FF SOUR CRM 16 OZ</v>
          </cell>
          <cell r="F361">
            <v>0</v>
          </cell>
          <cell r="G361" t="str">
            <v>EA</v>
          </cell>
          <cell r="H361">
            <v>1</v>
          </cell>
          <cell r="I361">
            <v>4.2029999999999998E-2</v>
          </cell>
          <cell r="J361" t="str">
            <v>Packaging</v>
          </cell>
          <cell r="K361" t="str">
            <v>2</v>
          </cell>
          <cell r="L361">
            <v>1</v>
          </cell>
          <cell r="M361">
            <v>0</v>
          </cell>
          <cell r="N361">
            <v>0</v>
          </cell>
          <cell r="O361">
            <v>4.2029999999999998E-2</v>
          </cell>
          <cell r="P361" t="str">
            <v>16 OZ</v>
          </cell>
          <cell r="Q361" t="str">
            <v>177308</v>
          </cell>
          <cell r="R361" t="str">
            <v>177308-07308A</v>
          </cell>
          <cell r="S361" t="str">
            <v>0002113007308</v>
          </cell>
        </row>
        <row r="362">
          <cell r="A362" t="str">
            <v>0002113007308</v>
          </cell>
          <cell r="B362" t="str">
            <v>LUC FF SOUR CRM 16 OZ</v>
          </cell>
          <cell r="C362">
            <v>361</v>
          </cell>
          <cell r="D362" t="str">
            <v>502980</v>
          </cell>
          <cell r="E362" t="str">
            <v>CS GENRIC FOLD OVR SOUR CRM 16 OZ</v>
          </cell>
          <cell r="F362">
            <v>0</v>
          </cell>
          <cell r="G362" t="str">
            <v>EA</v>
          </cell>
          <cell r="H362">
            <v>8.3299999999999999E-2</v>
          </cell>
          <cell r="I362">
            <v>0.2024</v>
          </cell>
          <cell r="J362" t="str">
            <v>Packaging</v>
          </cell>
          <cell r="K362" t="str">
            <v>2</v>
          </cell>
          <cell r="L362">
            <v>1</v>
          </cell>
          <cell r="M362">
            <v>0</v>
          </cell>
          <cell r="N362">
            <v>0</v>
          </cell>
          <cell r="O362">
            <v>1.685992E-2</v>
          </cell>
          <cell r="P362" t="str">
            <v>16 OZ</v>
          </cell>
          <cell r="Q362" t="str">
            <v>177308</v>
          </cell>
          <cell r="R362" t="str">
            <v>177308-07308A</v>
          </cell>
          <cell r="S362" t="str">
            <v>0002113007308</v>
          </cell>
        </row>
        <row r="363">
          <cell r="A363" t="str">
            <v>0002113007308</v>
          </cell>
          <cell r="B363" t="str">
            <v>LUC FF SOUR CRM 16 OZ</v>
          </cell>
          <cell r="C363">
            <v>362</v>
          </cell>
          <cell r="D363" t="str">
            <v>504720</v>
          </cell>
          <cell r="E363" t="str">
            <v>LID-RS SOUR CRM FF COMMON</v>
          </cell>
          <cell r="F363">
            <v>0</v>
          </cell>
          <cell r="G363" t="str">
            <v>EA</v>
          </cell>
          <cell r="H363">
            <v>1</v>
          </cell>
          <cell r="I363">
            <v>1.5610000000000001E-2</v>
          </cell>
          <cell r="J363" t="str">
            <v>Packaging</v>
          </cell>
          <cell r="K363" t="str">
            <v>2</v>
          </cell>
          <cell r="L363">
            <v>1</v>
          </cell>
          <cell r="M363">
            <v>0</v>
          </cell>
          <cell r="N363">
            <v>0</v>
          </cell>
          <cell r="O363">
            <v>1.5610000000000001E-2</v>
          </cell>
          <cell r="P363" t="str">
            <v>16 OZ</v>
          </cell>
          <cell r="Q363" t="str">
            <v>177308</v>
          </cell>
          <cell r="R363" t="str">
            <v>177308-07308A</v>
          </cell>
          <cell r="S363" t="str">
            <v>0002113007308</v>
          </cell>
        </row>
        <row r="364">
          <cell r="A364" t="str">
            <v>0002113007310</v>
          </cell>
          <cell r="B364" t="str">
            <v>LUC PLAIN SOUR CRM 8 OZ</v>
          </cell>
          <cell r="C364">
            <v>363</v>
          </cell>
          <cell r="D364" t="str">
            <v>177299</v>
          </cell>
          <cell r="E364" t="str">
            <v>BULK SOUR CRM</v>
          </cell>
          <cell r="F364">
            <v>100</v>
          </cell>
          <cell r="G364" t="str">
            <v>LB</v>
          </cell>
          <cell r="H364">
            <v>0.5</v>
          </cell>
          <cell r="I364">
            <v>0.43000248790000017</v>
          </cell>
          <cell r="J364" t="str">
            <v>Ingredient</v>
          </cell>
          <cell r="K364" t="str">
            <v>1</v>
          </cell>
          <cell r="L364">
            <v>9</v>
          </cell>
          <cell r="M364">
            <v>1</v>
          </cell>
          <cell r="N364">
            <v>0</v>
          </cell>
          <cell r="O364">
            <v>0</v>
          </cell>
          <cell r="P364" t="str">
            <v>8 OZ</v>
          </cell>
          <cell r="Q364" t="str">
            <v>177299</v>
          </cell>
          <cell r="R364" t="str">
            <v>177299-07310A</v>
          </cell>
          <cell r="S364" t="str">
            <v>0002113007310</v>
          </cell>
        </row>
        <row r="365">
          <cell r="A365" t="str">
            <v>0002113007310</v>
          </cell>
          <cell r="B365" t="str">
            <v>LUC PLAIN SOUR CRM 8 OZ</v>
          </cell>
          <cell r="C365">
            <v>364</v>
          </cell>
          <cell r="D365" t="str">
            <v>300038</v>
          </cell>
          <cell r="E365" t="str">
            <v>BF CLASS 2</v>
          </cell>
          <cell r="F365">
            <v>18.3</v>
          </cell>
          <cell r="G365" t="str">
            <v>LB</v>
          </cell>
          <cell r="H365">
            <v>9.1499999999999998E-2</v>
          </cell>
          <cell r="I365">
            <v>1.8340000000000001</v>
          </cell>
          <cell r="J365" t="str">
            <v>Ingredient</v>
          </cell>
          <cell r="K365" t="str">
            <v>1</v>
          </cell>
          <cell r="L365">
            <v>1</v>
          </cell>
          <cell r="M365">
            <v>0</v>
          </cell>
          <cell r="N365">
            <v>0.16781099999999999</v>
          </cell>
          <cell r="O365">
            <v>0</v>
          </cell>
          <cell r="P365" t="str">
            <v>8 OZ</v>
          </cell>
          <cell r="Q365" t="str">
            <v>177299</v>
          </cell>
          <cell r="R365" t="str">
            <v>177299-07310A</v>
          </cell>
          <cell r="S365" t="str">
            <v>0002113007310</v>
          </cell>
        </row>
        <row r="366">
          <cell r="A366" t="str">
            <v>0002113007310</v>
          </cell>
          <cell r="B366" t="str">
            <v>LUC PLAIN SOUR CRM 8 OZ</v>
          </cell>
          <cell r="C366">
            <v>365</v>
          </cell>
          <cell r="D366" t="str">
            <v>300467</v>
          </cell>
          <cell r="E366" t="str">
            <v>FLVR F/ SOUR CRM</v>
          </cell>
          <cell r="F366">
            <v>2</v>
          </cell>
          <cell r="G366" t="str">
            <v>CC</v>
          </cell>
          <cell r="H366">
            <v>0.01</v>
          </cell>
          <cell r="I366">
            <v>8.6E-3</v>
          </cell>
          <cell r="J366" t="str">
            <v>Ingredient</v>
          </cell>
          <cell r="K366" t="str">
            <v>1</v>
          </cell>
          <cell r="L366">
            <v>2</v>
          </cell>
          <cell r="M366">
            <v>0</v>
          </cell>
          <cell r="N366">
            <v>8.6000000000000003E-5</v>
          </cell>
          <cell r="O366">
            <v>0</v>
          </cell>
          <cell r="P366" t="str">
            <v>8 OZ</v>
          </cell>
          <cell r="Q366" t="str">
            <v>177299</v>
          </cell>
          <cell r="R366" t="str">
            <v>177299-07310A</v>
          </cell>
          <cell r="S366" t="str">
            <v>0002113007310</v>
          </cell>
        </row>
        <row r="367">
          <cell r="A367" t="str">
            <v>0002113007310</v>
          </cell>
          <cell r="B367" t="str">
            <v>LUC PLAIN SOUR CRM 8 OZ</v>
          </cell>
          <cell r="C367">
            <v>366</v>
          </cell>
          <cell r="D367" t="str">
            <v>300863</v>
          </cell>
          <cell r="E367" t="str">
            <v>SNF RAW CLASS 2</v>
          </cell>
          <cell r="F367">
            <v>6.7016</v>
          </cell>
          <cell r="G367" t="str">
            <v>LB</v>
          </cell>
          <cell r="H367">
            <v>3.3508000000000003E-2</v>
          </cell>
          <cell r="I367">
            <v>0.79359999999999997</v>
          </cell>
          <cell r="J367" t="str">
            <v>Ingredient</v>
          </cell>
          <cell r="K367" t="str">
            <v>1</v>
          </cell>
          <cell r="L367">
            <v>3</v>
          </cell>
          <cell r="M367">
            <v>0</v>
          </cell>
          <cell r="N367">
            <v>2.6591948800000001E-2</v>
          </cell>
          <cell r="O367">
            <v>0</v>
          </cell>
          <cell r="P367" t="str">
            <v>8 OZ</v>
          </cell>
          <cell r="Q367" t="str">
            <v>177299</v>
          </cell>
          <cell r="R367" t="str">
            <v>177299-07310A</v>
          </cell>
          <cell r="S367" t="str">
            <v>0002113007310</v>
          </cell>
        </row>
        <row r="368">
          <cell r="A368" t="str">
            <v>0002113007310</v>
          </cell>
          <cell r="B368" t="str">
            <v>LUC PLAIN SOUR CRM 8 OZ</v>
          </cell>
          <cell r="C368">
            <v>367</v>
          </cell>
          <cell r="D368" t="str">
            <v>300866</v>
          </cell>
          <cell r="E368" t="str">
            <v>COND SKIM FLUID CLASS 2</v>
          </cell>
          <cell r="F368">
            <v>3.6387999999999998</v>
          </cell>
          <cell r="G368" t="str">
            <v>LB</v>
          </cell>
          <cell r="H368">
            <v>1.8193999999999998E-2</v>
          </cell>
          <cell r="I368">
            <v>0</v>
          </cell>
          <cell r="J368" t="str">
            <v>Ingredient</v>
          </cell>
          <cell r="K368" t="str">
            <v>1</v>
          </cell>
          <cell r="L368">
            <v>4</v>
          </cell>
          <cell r="M368">
            <v>0</v>
          </cell>
          <cell r="N368">
            <v>0</v>
          </cell>
          <cell r="O368">
            <v>0</v>
          </cell>
          <cell r="P368" t="str">
            <v>8 OZ</v>
          </cell>
          <cell r="Q368" t="str">
            <v>177299</v>
          </cell>
          <cell r="R368" t="str">
            <v>177299-07310A</v>
          </cell>
          <cell r="S368" t="str">
            <v>0002113007310</v>
          </cell>
        </row>
        <row r="369">
          <cell r="A369" t="str">
            <v>0002113007310</v>
          </cell>
          <cell r="B369" t="str">
            <v>LUC PLAIN SOUR CRM 8 OZ</v>
          </cell>
          <cell r="C369">
            <v>368</v>
          </cell>
          <cell r="D369" t="str">
            <v>300868</v>
          </cell>
          <cell r="E369" t="str">
            <v>COND SKIM LB SOLIDS CLASS 2</v>
          </cell>
          <cell r="F369">
            <v>1.5969</v>
          </cell>
          <cell r="G369" t="str">
            <v>LB</v>
          </cell>
          <cell r="H369">
            <v>7.9845000000000003E-3</v>
          </cell>
          <cell r="I369">
            <v>0.92849999999999999</v>
          </cell>
          <cell r="J369" t="str">
            <v>Ingredient</v>
          </cell>
          <cell r="K369" t="str">
            <v>1</v>
          </cell>
          <cell r="L369">
            <v>5</v>
          </cell>
          <cell r="M369">
            <v>0</v>
          </cell>
          <cell r="N369">
            <v>7.4136082500000002E-3</v>
          </cell>
          <cell r="O369">
            <v>0</v>
          </cell>
          <cell r="P369" t="str">
            <v>8 OZ</v>
          </cell>
          <cell r="Q369" t="str">
            <v>177299</v>
          </cell>
          <cell r="R369" t="str">
            <v>177299-07310A</v>
          </cell>
          <cell r="S369" t="str">
            <v>0002113007310</v>
          </cell>
        </row>
        <row r="370">
          <cell r="A370" t="str">
            <v>0002113007310</v>
          </cell>
          <cell r="B370" t="str">
            <v>LUC PLAIN SOUR CRM 8 OZ</v>
          </cell>
          <cell r="C370">
            <v>369</v>
          </cell>
          <cell r="D370" t="str">
            <v>300870</v>
          </cell>
          <cell r="E370" t="str">
            <v>FLUID CLASS 2</v>
          </cell>
          <cell r="F370">
            <v>68.212699999999998</v>
          </cell>
          <cell r="G370" t="str">
            <v>LB</v>
          </cell>
          <cell r="H370">
            <v>0.34106350000000002</v>
          </cell>
          <cell r="I370">
            <v>0</v>
          </cell>
          <cell r="J370" t="str">
            <v>Ingredient</v>
          </cell>
          <cell r="K370" t="str">
            <v>1</v>
          </cell>
          <cell r="L370">
            <v>6</v>
          </cell>
          <cell r="M370">
            <v>0</v>
          </cell>
          <cell r="N370">
            <v>0</v>
          </cell>
          <cell r="O370">
            <v>0</v>
          </cell>
          <cell r="P370" t="str">
            <v>8 OZ</v>
          </cell>
          <cell r="Q370" t="str">
            <v>177299</v>
          </cell>
          <cell r="R370" t="str">
            <v>177299-07310A</v>
          </cell>
          <cell r="S370" t="str">
            <v>0002113007310</v>
          </cell>
        </row>
        <row r="371">
          <cell r="A371" t="str">
            <v>0002113007310</v>
          </cell>
          <cell r="B371" t="str">
            <v>LUC PLAIN SOUR CRM 8 OZ</v>
          </cell>
          <cell r="C371">
            <v>370</v>
          </cell>
          <cell r="D371" t="str">
            <v>301362</v>
          </cell>
          <cell r="E371" t="str">
            <v>CULTURE REG SOUR CRM DIR SET</v>
          </cell>
          <cell r="F371">
            <v>1.2E-2</v>
          </cell>
          <cell r="G371" t="str">
            <v>EA</v>
          </cell>
          <cell r="H371">
            <v>6.0000000000000002E-5</v>
          </cell>
          <cell r="I371">
            <v>15</v>
          </cell>
          <cell r="J371" t="str">
            <v>Ingredient</v>
          </cell>
          <cell r="K371" t="str">
            <v>1</v>
          </cell>
          <cell r="L371">
            <v>7</v>
          </cell>
          <cell r="M371">
            <v>0</v>
          </cell>
          <cell r="N371">
            <v>8.9999999999999998E-4</v>
          </cell>
          <cell r="O371">
            <v>0</v>
          </cell>
          <cell r="P371" t="str">
            <v>8 OZ</v>
          </cell>
          <cell r="Q371" t="str">
            <v>177299</v>
          </cell>
          <cell r="R371" t="str">
            <v>177299-07310A</v>
          </cell>
          <cell r="S371" t="str">
            <v>0002113007310</v>
          </cell>
        </row>
        <row r="372">
          <cell r="A372" t="str">
            <v>0002113007310</v>
          </cell>
          <cell r="B372" t="str">
            <v>LUC PLAIN SOUR CRM 8 OZ</v>
          </cell>
          <cell r="C372">
            <v>371</v>
          </cell>
          <cell r="D372" t="str">
            <v>301363</v>
          </cell>
          <cell r="E372" t="str">
            <v>STABILIZER F/ SOUR CRM</v>
          </cell>
          <cell r="F372">
            <v>1.55</v>
          </cell>
          <cell r="G372" t="str">
            <v>LB</v>
          </cell>
          <cell r="H372">
            <v>7.7499999999999999E-3</v>
          </cell>
          <cell r="I372">
            <v>1.18</v>
          </cell>
          <cell r="J372" t="str">
            <v>Ingredient</v>
          </cell>
          <cell r="K372" t="str">
            <v>1</v>
          </cell>
          <cell r="L372">
            <v>8</v>
          </cell>
          <cell r="M372">
            <v>0</v>
          </cell>
          <cell r="N372">
            <v>9.1450000000000004E-3</v>
          </cell>
          <cell r="O372">
            <v>0</v>
          </cell>
          <cell r="P372" t="str">
            <v>8 OZ</v>
          </cell>
          <cell r="Q372" t="str">
            <v>177299</v>
          </cell>
          <cell r="R372" t="str">
            <v>177299-07310A</v>
          </cell>
          <cell r="S372" t="str">
            <v>0002113007310</v>
          </cell>
        </row>
        <row r="373">
          <cell r="A373" t="str">
            <v>0002113007310</v>
          </cell>
          <cell r="B373" t="str">
            <v>LUC PLAIN SOUR CRM 8 OZ</v>
          </cell>
          <cell r="C373">
            <v>372</v>
          </cell>
          <cell r="D373" t="str">
            <v>500754</v>
          </cell>
          <cell r="E373" t="str">
            <v>LID CLR 302 (DIA=8 OZ YOG)</v>
          </cell>
          <cell r="F373">
            <v>0</v>
          </cell>
          <cell r="G373" t="str">
            <v>EA</v>
          </cell>
          <cell r="H373">
            <v>1</v>
          </cell>
          <cell r="I373">
            <v>1.1979999999999999E-2</v>
          </cell>
          <cell r="J373" t="str">
            <v>Packaging</v>
          </cell>
          <cell r="K373" t="str">
            <v>2</v>
          </cell>
          <cell r="L373">
            <v>1</v>
          </cell>
          <cell r="M373">
            <v>0</v>
          </cell>
          <cell r="N373">
            <v>0</v>
          </cell>
          <cell r="O373">
            <v>1.1979999999999999E-2</v>
          </cell>
          <cell r="P373" t="str">
            <v>8 OZ</v>
          </cell>
          <cell r="Q373" t="str">
            <v>177299</v>
          </cell>
          <cell r="R373" t="str">
            <v>177299-07310A</v>
          </cell>
          <cell r="S373" t="str">
            <v>0002113007310</v>
          </cell>
        </row>
        <row r="374">
          <cell r="A374" t="str">
            <v>0002113007310</v>
          </cell>
          <cell r="B374" t="str">
            <v>LUC PLAIN SOUR CRM 8 OZ</v>
          </cell>
          <cell r="C374">
            <v>373</v>
          </cell>
          <cell r="D374" t="str">
            <v>500769</v>
          </cell>
          <cell r="E374" t="str">
            <v>CUP LUC SOUR CRM 8 OZ</v>
          </cell>
          <cell r="F374">
            <v>0</v>
          </cell>
          <cell r="G374" t="str">
            <v>EA</v>
          </cell>
          <cell r="H374">
            <v>1</v>
          </cell>
          <cell r="I374">
            <v>2.4109999999999999E-2</v>
          </cell>
          <cell r="J374" t="str">
            <v>Packaging</v>
          </cell>
          <cell r="K374" t="str">
            <v>2</v>
          </cell>
          <cell r="L374">
            <v>1</v>
          </cell>
          <cell r="M374">
            <v>0</v>
          </cell>
          <cell r="N374">
            <v>0</v>
          </cell>
          <cell r="O374">
            <v>2.4109999999999999E-2</v>
          </cell>
          <cell r="P374" t="str">
            <v>8 OZ</v>
          </cell>
          <cell r="Q374" t="str">
            <v>177299</v>
          </cell>
          <cell r="R374" t="str">
            <v>177299-07310A</v>
          </cell>
          <cell r="S374" t="str">
            <v>0002113007310</v>
          </cell>
        </row>
        <row r="375">
          <cell r="A375" t="str">
            <v>0002113007310</v>
          </cell>
          <cell r="B375" t="str">
            <v>LUC PLAIN SOUR CRM 8 OZ</v>
          </cell>
          <cell r="C375">
            <v>374</v>
          </cell>
          <cell r="D375" t="str">
            <v>502983</v>
          </cell>
          <cell r="E375" t="str">
            <v>CS GENRIC YOG 8 OZ</v>
          </cell>
          <cell r="F375">
            <v>0</v>
          </cell>
          <cell r="G375" t="str">
            <v>EA</v>
          </cell>
          <cell r="H375">
            <v>8.3299999999999999E-2</v>
          </cell>
          <cell r="I375">
            <v>0.13469999999999999</v>
          </cell>
          <cell r="J375" t="str">
            <v>Packaging</v>
          </cell>
          <cell r="K375" t="str">
            <v>2</v>
          </cell>
          <cell r="L375">
            <v>1</v>
          </cell>
          <cell r="M375">
            <v>0</v>
          </cell>
          <cell r="N375">
            <v>0</v>
          </cell>
          <cell r="O375">
            <v>1.122051E-2</v>
          </cell>
          <cell r="P375" t="str">
            <v>8 OZ</v>
          </cell>
          <cell r="Q375" t="str">
            <v>177299</v>
          </cell>
          <cell r="R375" t="str">
            <v>177299-07310A</v>
          </cell>
          <cell r="S375" t="str">
            <v>0002113007310</v>
          </cell>
        </row>
        <row r="376">
          <cell r="A376" t="str">
            <v>0002113007310</v>
          </cell>
          <cell r="B376" t="str">
            <v>LUC PLAIN SOUR CRM 8 OZ</v>
          </cell>
          <cell r="C376">
            <v>375</v>
          </cell>
          <cell r="D376" t="str">
            <v>504449</v>
          </cell>
          <cell r="E376" t="str">
            <v>LID SOUR CRM 8 OZ</v>
          </cell>
          <cell r="F376">
            <v>0</v>
          </cell>
          <cell r="G376" t="str">
            <v>EA</v>
          </cell>
          <cell r="H376">
            <v>1</v>
          </cell>
          <cell r="I376">
            <v>8.9300000000000004E-3</v>
          </cell>
          <cell r="J376" t="str">
            <v>Packaging</v>
          </cell>
          <cell r="K376" t="str">
            <v>2</v>
          </cell>
          <cell r="L376">
            <v>1</v>
          </cell>
          <cell r="M376">
            <v>0</v>
          </cell>
          <cell r="N376">
            <v>0</v>
          </cell>
          <cell r="O376">
            <v>8.9300000000000004E-3</v>
          </cell>
          <cell r="P376" t="str">
            <v>8 OZ</v>
          </cell>
          <cell r="Q376" t="str">
            <v>177299</v>
          </cell>
          <cell r="R376" t="str">
            <v>177299-07310A</v>
          </cell>
          <cell r="S376" t="str">
            <v>0002113007310</v>
          </cell>
        </row>
        <row r="377">
          <cell r="A377" t="str">
            <v>0002113007369</v>
          </cell>
          <cell r="B377" t="str">
            <v>LUC PLAIN SOUR CRM 24 OZ</v>
          </cell>
          <cell r="C377">
            <v>376</v>
          </cell>
          <cell r="D377" t="str">
            <v>177299</v>
          </cell>
          <cell r="E377" t="str">
            <v>BULK SOUR CRM</v>
          </cell>
          <cell r="F377">
            <v>100</v>
          </cell>
          <cell r="G377" t="str">
            <v>LB</v>
          </cell>
          <cell r="H377">
            <v>1.5</v>
          </cell>
          <cell r="I377">
            <v>0.43000248790000017</v>
          </cell>
          <cell r="J377" t="str">
            <v>Ingredient</v>
          </cell>
          <cell r="K377" t="str">
            <v>1</v>
          </cell>
          <cell r="L377">
            <v>9</v>
          </cell>
          <cell r="M377">
            <v>1</v>
          </cell>
          <cell r="N377">
            <v>0</v>
          </cell>
          <cell r="O377">
            <v>0</v>
          </cell>
          <cell r="P377" t="str">
            <v>24 OZ</v>
          </cell>
          <cell r="Q377" t="str">
            <v>177299</v>
          </cell>
          <cell r="R377" t="str">
            <v>177299-07369A</v>
          </cell>
          <cell r="S377" t="str">
            <v>0002113007369</v>
          </cell>
        </row>
        <row r="378">
          <cell r="A378" t="str">
            <v>0002113007369</v>
          </cell>
          <cell r="B378" t="str">
            <v>LUC PLAIN SOUR CRM 24 OZ</v>
          </cell>
          <cell r="C378">
            <v>377</v>
          </cell>
          <cell r="D378" t="str">
            <v>300038</v>
          </cell>
          <cell r="E378" t="str">
            <v>BF CLASS 2</v>
          </cell>
          <cell r="F378">
            <v>18.3</v>
          </cell>
          <cell r="G378" t="str">
            <v>LB</v>
          </cell>
          <cell r="H378">
            <v>0.27450000000000002</v>
          </cell>
          <cell r="I378">
            <v>1.8340000000000001</v>
          </cell>
          <cell r="J378" t="str">
            <v>Ingredient</v>
          </cell>
          <cell r="K378" t="str">
            <v>1</v>
          </cell>
          <cell r="L378">
            <v>1</v>
          </cell>
          <cell r="M378">
            <v>0</v>
          </cell>
          <cell r="N378">
            <v>0.50343300000000002</v>
          </cell>
          <cell r="O378">
            <v>0</v>
          </cell>
          <cell r="P378" t="str">
            <v>24 OZ</v>
          </cell>
          <cell r="Q378" t="str">
            <v>177299</v>
          </cell>
          <cell r="R378" t="str">
            <v>177299-07369A</v>
          </cell>
          <cell r="S378" t="str">
            <v>0002113007369</v>
          </cell>
        </row>
        <row r="379">
          <cell r="A379" t="str">
            <v>0002113007369</v>
          </cell>
          <cell r="B379" t="str">
            <v>LUC PLAIN SOUR CRM 24 OZ</v>
          </cell>
          <cell r="C379">
            <v>378</v>
          </cell>
          <cell r="D379" t="str">
            <v>300467</v>
          </cell>
          <cell r="E379" t="str">
            <v>FLVR F/ SOUR CRM</v>
          </cell>
          <cell r="F379">
            <v>2</v>
          </cell>
          <cell r="G379" t="str">
            <v>CC</v>
          </cell>
          <cell r="H379">
            <v>0.03</v>
          </cell>
          <cell r="I379">
            <v>8.6E-3</v>
          </cell>
          <cell r="J379" t="str">
            <v>Ingredient</v>
          </cell>
          <cell r="K379" t="str">
            <v>1</v>
          </cell>
          <cell r="L379">
            <v>2</v>
          </cell>
          <cell r="M379">
            <v>0</v>
          </cell>
          <cell r="N379">
            <v>2.5799999999999998E-4</v>
          </cell>
          <cell r="O379">
            <v>0</v>
          </cell>
          <cell r="P379" t="str">
            <v>24 OZ</v>
          </cell>
          <cell r="Q379" t="str">
            <v>177299</v>
          </cell>
          <cell r="R379" t="str">
            <v>177299-07369A</v>
          </cell>
          <cell r="S379" t="str">
            <v>0002113007369</v>
          </cell>
        </row>
        <row r="380">
          <cell r="A380" t="str">
            <v>0002113007369</v>
          </cell>
          <cell r="B380" t="str">
            <v>LUC PLAIN SOUR CRM 24 OZ</v>
          </cell>
          <cell r="C380">
            <v>379</v>
          </cell>
          <cell r="D380" t="str">
            <v>300863</v>
          </cell>
          <cell r="E380" t="str">
            <v>SNF RAW CLASS 2</v>
          </cell>
          <cell r="F380">
            <v>6.7016</v>
          </cell>
          <cell r="G380" t="str">
            <v>LB</v>
          </cell>
          <cell r="H380">
            <v>0.100524</v>
          </cell>
          <cell r="I380">
            <v>0.79359999999999997</v>
          </cell>
          <cell r="J380" t="str">
            <v>Ingredient</v>
          </cell>
          <cell r="K380" t="str">
            <v>1</v>
          </cell>
          <cell r="L380">
            <v>3</v>
          </cell>
          <cell r="M380">
            <v>0</v>
          </cell>
          <cell r="N380">
            <v>7.9775846400000003E-2</v>
          </cell>
          <cell r="O380">
            <v>0</v>
          </cell>
          <cell r="P380" t="str">
            <v>24 OZ</v>
          </cell>
          <cell r="Q380" t="str">
            <v>177299</v>
          </cell>
          <cell r="R380" t="str">
            <v>177299-07369A</v>
          </cell>
          <cell r="S380" t="str">
            <v>0002113007369</v>
          </cell>
        </row>
        <row r="381">
          <cell r="A381" t="str">
            <v>0002113007369</v>
          </cell>
          <cell r="B381" t="str">
            <v>LUC PLAIN SOUR CRM 24 OZ</v>
          </cell>
          <cell r="C381">
            <v>380</v>
          </cell>
          <cell r="D381" t="str">
            <v>300866</v>
          </cell>
          <cell r="E381" t="str">
            <v>COND SKIM FLUID CLASS 2</v>
          </cell>
          <cell r="F381">
            <v>3.6387999999999998</v>
          </cell>
          <cell r="G381" t="str">
            <v>LB</v>
          </cell>
          <cell r="H381">
            <v>5.4581999999999999E-2</v>
          </cell>
          <cell r="I381">
            <v>0</v>
          </cell>
          <cell r="J381" t="str">
            <v>Ingredient</v>
          </cell>
          <cell r="K381" t="str">
            <v>1</v>
          </cell>
          <cell r="L381">
            <v>4</v>
          </cell>
          <cell r="M381">
            <v>0</v>
          </cell>
          <cell r="N381">
            <v>0</v>
          </cell>
          <cell r="O381">
            <v>0</v>
          </cell>
          <cell r="P381" t="str">
            <v>24 OZ</v>
          </cell>
          <cell r="Q381" t="str">
            <v>177299</v>
          </cell>
          <cell r="R381" t="str">
            <v>177299-07369A</v>
          </cell>
          <cell r="S381" t="str">
            <v>0002113007369</v>
          </cell>
        </row>
        <row r="382">
          <cell r="A382" t="str">
            <v>0002113007369</v>
          </cell>
          <cell r="B382" t="str">
            <v>LUC PLAIN SOUR CRM 24 OZ</v>
          </cell>
          <cell r="C382">
            <v>381</v>
          </cell>
          <cell r="D382" t="str">
            <v>300868</v>
          </cell>
          <cell r="E382" t="str">
            <v>COND SKIM LB SOLIDS CLASS 2</v>
          </cell>
          <cell r="F382">
            <v>1.5969</v>
          </cell>
          <cell r="G382" t="str">
            <v>LB</v>
          </cell>
          <cell r="H382">
            <v>2.3953499999999999E-2</v>
          </cell>
          <cell r="I382">
            <v>0.92849999999999999</v>
          </cell>
          <cell r="J382" t="str">
            <v>Ingredient</v>
          </cell>
          <cell r="K382" t="str">
            <v>1</v>
          </cell>
          <cell r="L382">
            <v>5</v>
          </cell>
          <cell r="M382">
            <v>0</v>
          </cell>
          <cell r="N382">
            <v>2.2240824749999999E-2</v>
          </cell>
          <cell r="O382">
            <v>0</v>
          </cell>
          <cell r="P382" t="str">
            <v>24 OZ</v>
          </cell>
          <cell r="Q382" t="str">
            <v>177299</v>
          </cell>
          <cell r="R382" t="str">
            <v>177299-07369A</v>
          </cell>
          <cell r="S382" t="str">
            <v>0002113007369</v>
          </cell>
        </row>
        <row r="383">
          <cell r="A383" t="str">
            <v>0002113007369</v>
          </cell>
          <cell r="B383" t="str">
            <v>LUC PLAIN SOUR CRM 24 OZ</v>
          </cell>
          <cell r="C383">
            <v>382</v>
          </cell>
          <cell r="D383" t="str">
            <v>300870</v>
          </cell>
          <cell r="E383" t="str">
            <v>FLUID CLASS 2</v>
          </cell>
          <cell r="F383">
            <v>68.212699999999998</v>
          </cell>
          <cell r="G383" t="str">
            <v>LB</v>
          </cell>
          <cell r="H383">
            <v>1.0231904999999999</v>
          </cell>
          <cell r="I383">
            <v>0</v>
          </cell>
          <cell r="J383" t="str">
            <v>Ingredient</v>
          </cell>
          <cell r="K383" t="str">
            <v>1</v>
          </cell>
          <cell r="L383">
            <v>6</v>
          </cell>
          <cell r="M383">
            <v>0</v>
          </cell>
          <cell r="N383">
            <v>0</v>
          </cell>
          <cell r="O383">
            <v>0</v>
          </cell>
          <cell r="P383" t="str">
            <v>24 OZ</v>
          </cell>
          <cell r="Q383" t="str">
            <v>177299</v>
          </cell>
          <cell r="R383" t="str">
            <v>177299-07369A</v>
          </cell>
          <cell r="S383" t="str">
            <v>0002113007369</v>
          </cell>
        </row>
        <row r="384">
          <cell r="A384" t="str">
            <v>0002113007369</v>
          </cell>
          <cell r="B384" t="str">
            <v>LUC PLAIN SOUR CRM 24 OZ</v>
          </cell>
          <cell r="C384">
            <v>383</v>
          </cell>
          <cell r="D384" t="str">
            <v>301362</v>
          </cell>
          <cell r="E384" t="str">
            <v>CULTURE REG SOUR CRM DIR SET</v>
          </cell>
          <cell r="F384">
            <v>1.2E-2</v>
          </cell>
          <cell r="G384" t="str">
            <v>EA</v>
          </cell>
          <cell r="H384">
            <v>1.8000000000000001E-4</v>
          </cell>
          <cell r="I384">
            <v>15</v>
          </cell>
          <cell r="J384" t="str">
            <v>Ingredient</v>
          </cell>
          <cell r="K384" t="str">
            <v>1</v>
          </cell>
          <cell r="L384">
            <v>7</v>
          </cell>
          <cell r="M384">
            <v>0</v>
          </cell>
          <cell r="N384">
            <v>2.7000000000000001E-3</v>
          </cell>
          <cell r="O384">
            <v>0</v>
          </cell>
          <cell r="P384" t="str">
            <v>24 OZ</v>
          </cell>
          <cell r="Q384" t="str">
            <v>177299</v>
          </cell>
          <cell r="R384" t="str">
            <v>177299-07369A</v>
          </cell>
          <cell r="S384" t="str">
            <v>0002113007369</v>
          </cell>
        </row>
        <row r="385">
          <cell r="A385" t="str">
            <v>0002113007369</v>
          </cell>
          <cell r="B385" t="str">
            <v>LUC PLAIN SOUR CRM 24 OZ</v>
          </cell>
          <cell r="C385">
            <v>384</v>
          </cell>
          <cell r="D385" t="str">
            <v>301363</v>
          </cell>
          <cell r="E385" t="str">
            <v>STABILIZER F/ SOUR CRM</v>
          </cell>
          <cell r="F385">
            <v>1.55</v>
          </cell>
          <cell r="G385" t="str">
            <v>LB</v>
          </cell>
          <cell r="H385">
            <v>2.325E-2</v>
          </cell>
          <cell r="I385">
            <v>1.18</v>
          </cell>
          <cell r="J385" t="str">
            <v>Ingredient</v>
          </cell>
          <cell r="K385" t="str">
            <v>1</v>
          </cell>
          <cell r="L385">
            <v>8</v>
          </cell>
          <cell r="M385">
            <v>0</v>
          </cell>
          <cell r="N385">
            <v>2.7435000000000001E-2</v>
          </cell>
          <cell r="O385">
            <v>0</v>
          </cell>
          <cell r="P385" t="str">
            <v>24 OZ</v>
          </cell>
          <cell r="Q385" t="str">
            <v>177299</v>
          </cell>
          <cell r="R385" t="str">
            <v>177299-07369A</v>
          </cell>
          <cell r="S385" t="str">
            <v>0002113007369</v>
          </cell>
        </row>
        <row r="386">
          <cell r="A386" t="str">
            <v>0002113007369</v>
          </cell>
          <cell r="B386" t="str">
            <v>LUC PLAIN SOUR CRM 24 OZ</v>
          </cell>
          <cell r="C386">
            <v>385</v>
          </cell>
          <cell r="D386" t="str">
            <v>500109</v>
          </cell>
          <cell r="E386" t="str">
            <v>LID CLR 409F (DIA=8 OZ CTCHSE)</v>
          </cell>
          <cell r="F386">
            <v>0</v>
          </cell>
          <cell r="G386" t="str">
            <v>EA</v>
          </cell>
          <cell r="H386">
            <v>1</v>
          </cell>
          <cell r="I386">
            <v>2.0740000000000001E-2</v>
          </cell>
          <cell r="J386" t="str">
            <v>Packaging</v>
          </cell>
          <cell r="K386" t="str">
            <v>2</v>
          </cell>
          <cell r="L386">
            <v>1</v>
          </cell>
          <cell r="M386">
            <v>0</v>
          </cell>
          <cell r="N386">
            <v>0</v>
          </cell>
          <cell r="O386">
            <v>2.0740000000000001E-2</v>
          </cell>
          <cell r="P386" t="str">
            <v>24 OZ</v>
          </cell>
          <cell r="Q386" t="str">
            <v>177299</v>
          </cell>
          <cell r="R386" t="str">
            <v>177299-07369A</v>
          </cell>
          <cell r="S386" t="str">
            <v>0002113007369</v>
          </cell>
        </row>
        <row r="387">
          <cell r="A387" t="str">
            <v>0002113007369</v>
          </cell>
          <cell r="B387" t="str">
            <v>LUC PLAIN SOUR CRM 24 OZ</v>
          </cell>
          <cell r="C387">
            <v>386</v>
          </cell>
          <cell r="D387" t="str">
            <v>504717</v>
          </cell>
          <cell r="E387" t="str">
            <v>LID-RS SOUR CRM COMMON</v>
          </cell>
          <cell r="F387">
            <v>0</v>
          </cell>
          <cell r="G387" t="str">
            <v>EA</v>
          </cell>
          <cell r="H387">
            <v>1</v>
          </cell>
          <cell r="I387">
            <v>1.5610000000000001E-2</v>
          </cell>
          <cell r="J387" t="str">
            <v>Packaging</v>
          </cell>
          <cell r="K387" t="str">
            <v>2</v>
          </cell>
          <cell r="L387">
            <v>1</v>
          </cell>
          <cell r="M387">
            <v>0</v>
          </cell>
          <cell r="N387">
            <v>0</v>
          </cell>
          <cell r="O387">
            <v>1.5610000000000001E-2</v>
          </cell>
          <cell r="P387" t="str">
            <v>24 OZ</v>
          </cell>
          <cell r="Q387" t="str">
            <v>177299</v>
          </cell>
          <cell r="R387" t="str">
            <v>177299-07369A</v>
          </cell>
          <cell r="S387" t="str">
            <v>0002113007369</v>
          </cell>
        </row>
        <row r="388">
          <cell r="A388" t="str">
            <v>0002113007369</v>
          </cell>
          <cell r="B388" t="str">
            <v>LUC PLAIN SOUR CRM 24 OZ</v>
          </cell>
          <cell r="C388">
            <v>387</v>
          </cell>
          <cell r="D388" t="str">
            <v>506141</v>
          </cell>
          <cell r="E388" t="str">
            <v>CUP LUC REG SOUR CRM 24 OZ</v>
          </cell>
          <cell r="F388">
            <v>0</v>
          </cell>
          <cell r="G388" t="str">
            <v>EA</v>
          </cell>
          <cell r="H388">
            <v>1</v>
          </cell>
          <cell r="I388">
            <v>6.5879999999999994E-2</v>
          </cell>
          <cell r="J388" t="str">
            <v>Packaging</v>
          </cell>
          <cell r="K388" t="str">
            <v>2</v>
          </cell>
          <cell r="L388">
            <v>1</v>
          </cell>
          <cell r="M388">
            <v>0</v>
          </cell>
          <cell r="N388">
            <v>0</v>
          </cell>
          <cell r="O388">
            <v>6.5879999999999994E-2</v>
          </cell>
          <cell r="P388" t="str">
            <v>24 OZ</v>
          </cell>
          <cell r="Q388" t="str">
            <v>177299</v>
          </cell>
          <cell r="R388" t="str">
            <v>177299-07369A</v>
          </cell>
          <cell r="S388" t="str">
            <v>0002113007369</v>
          </cell>
        </row>
        <row r="389">
          <cell r="A389" t="str">
            <v>0002113007369</v>
          </cell>
          <cell r="B389" t="str">
            <v>LUC PLAIN SOUR CRM 24 OZ</v>
          </cell>
          <cell r="C389">
            <v>388</v>
          </cell>
          <cell r="D389" t="str">
            <v>506322</v>
          </cell>
          <cell r="E389" t="str">
            <v>CS GENRIC SOUR CRM 24 OZ</v>
          </cell>
          <cell r="F389">
            <v>0</v>
          </cell>
          <cell r="G389" t="str">
            <v>EA</v>
          </cell>
          <cell r="H389">
            <v>0.1666</v>
          </cell>
          <cell r="I389">
            <v>0.1691</v>
          </cell>
          <cell r="J389" t="str">
            <v>Packaging</v>
          </cell>
          <cell r="K389" t="str">
            <v>2</v>
          </cell>
          <cell r="L389">
            <v>1</v>
          </cell>
          <cell r="M389">
            <v>0</v>
          </cell>
          <cell r="N389">
            <v>0</v>
          </cell>
          <cell r="O389">
            <v>2.8172059999999999E-2</v>
          </cell>
          <cell r="P389" t="str">
            <v>24 OZ</v>
          </cell>
          <cell r="Q389" t="str">
            <v>177299</v>
          </cell>
          <cell r="R389" t="str">
            <v>177299-07369A</v>
          </cell>
          <cell r="S389" t="str">
            <v>0002113007369</v>
          </cell>
        </row>
        <row r="390">
          <cell r="A390" t="str">
            <v>0002113007370</v>
          </cell>
          <cell r="B390" t="str">
            <v>LUC LT SOUR CRM 24 OZ</v>
          </cell>
          <cell r="C390">
            <v>389</v>
          </cell>
          <cell r="D390" t="str">
            <v>177304</v>
          </cell>
          <cell r="E390" t="str">
            <v>BULK LT SOUR CRM</v>
          </cell>
          <cell r="F390">
            <v>100</v>
          </cell>
          <cell r="G390" t="str">
            <v>LB</v>
          </cell>
          <cell r="H390">
            <v>1.5</v>
          </cell>
          <cell r="I390">
            <v>0.26107576690000001</v>
          </cell>
          <cell r="J390" t="str">
            <v>Ingredient</v>
          </cell>
          <cell r="K390" t="str">
            <v>1</v>
          </cell>
          <cell r="L390">
            <v>10</v>
          </cell>
          <cell r="M390">
            <v>1</v>
          </cell>
          <cell r="N390">
            <v>0</v>
          </cell>
          <cell r="O390">
            <v>0</v>
          </cell>
          <cell r="P390" t="str">
            <v>24 OZ</v>
          </cell>
          <cell r="Q390" t="str">
            <v>177304</v>
          </cell>
          <cell r="R390" t="str">
            <v>177304-07370A</v>
          </cell>
          <cell r="S390" t="str">
            <v>0002113007370</v>
          </cell>
        </row>
        <row r="391">
          <cell r="A391" t="str">
            <v>0002113007370</v>
          </cell>
          <cell r="B391" t="str">
            <v>LUC LT SOUR CRM 24 OZ</v>
          </cell>
          <cell r="C391">
            <v>390</v>
          </cell>
          <cell r="D391" t="str">
            <v>300038</v>
          </cell>
          <cell r="E391" t="str">
            <v>BF CLASS 2</v>
          </cell>
          <cell r="F391">
            <v>7</v>
          </cell>
          <cell r="G391" t="str">
            <v>LB</v>
          </cell>
          <cell r="H391">
            <v>0.105</v>
          </cell>
          <cell r="I391">
            <v>1.8340000000000001</v>
          </cell>
          <cell r="J391" t="str">
            <v>Ingredient</v>
          </cell>
          <cell r="K391" t="str">
            <v>1</v>
          </cell>
          <cell r="L391">
            <v>1</v>
          </cell>
          <cell r="M391">
            <v>0</v>
          </cell>
          <cell r="N391">
            <v>0.19256999999999999</v>
          </cell>
          <cell r="O391">
            <v>0</v>
          </cell>
          <cell r="P391" t="str">
            <v>24 OZ</v>
          </cell>
          <cell r="Q391" t="str">
            <v>177304</v>
          </cell>
          <cell r="R391" t="str">
            <v>177304-07370A</v>
          </cell>
          <cell r="S391" t="str">
            <v>0002113007370</v>
          </cell>
        </row>
        <row r="392">
          <cell r="A392" t="str">
            <v>0002113007370</v>
          </cell>
          <cell r="B392" t="str">
            <v>LUC LT SOUR CRM 24 OZ</v>
          </cell>
          <cell r="C392">
            <v>391</v>
          </cell>
          <cell r="D392" t="str">
            <v>300458</v>
          </cell>
          <cell r="E392" t="str">
            <v>VITAMIN A PALMITATE</v>
          </cell>
          <cell r="F392">
            <v>0.98</v>
          </cell>
          <cell r="G392" t="str">
            <v>CC</v>
          </cell>
          <cell r="H392">
            <v>1.47E-2</v>
          </cell>
          <cell r="I392">
            <v>3.5999999999999999E-3</v>
          </cell>
          <cell r="J392" t="str">
            <v>Ingredient</v>
          </cell>
          <cell r="K392" t="str">
            <v>1</v>
          </cell>
          <cell r="L392">
            <v>2</v>
          </cell>
          <cell r="M392">
            <v>0</v>
          </cell>
          <cell r="N392">
            <v>5.2920000000000002E-5</v>
          </cell>
          <cell r="O392">
            <v>0</v>
          </cell>
          <cell r="P392" t="str">
            <v>24 OZ</v>
          </cell>
          <cell r="Q392" t="str">
            <v>177304</v>
          </cell>
          <cell r="R392" t="str">
            <v>177304-07370A</v>
          </cell>
          <cell r="S392" t="str">
            <v>0002113007370</v>
          </cell>
        </row>
        <row r="393">
          <cell r="A393" t="str">
            <v>0002113007370</v>
          </cell>
          <cell r="B393" t="str">
            <v>LUC LT SOUR CRM 24 OZ</v>
          </cell>
          <cell r="C393">
            <v>392</v>
          </cell>
          <cell r="D393" t="str">
            <v>300467</v>
          </cell>
          <cell r="E393" t="str">
            <v>FLVR F/ SOUR CRM</v>
          </cell>
          <cell r="F393">
            <v>2</v>
          </cell>
          <cell r="G393" t="str">
            <v>CC</v>
          </cell>
          <cell r="H393">
            <v>0.03</v>
          </cell>
          <cell r="I393">
            <v>8.6E-3</v>
          </cell>
          <cell r="J393" t="str">
            <v>Ingredient</v>
          </cell>
          <cell r="K393" t="str">
            <v>1</v>
          </cell>
          <cell r="L393">
            <v>3</v>
          </cell>
          <cell r="M393">
            <v>0</v>
          </cell>
          <cell r="N393">
            <v>2.5799999999999998E-4</v>
          </cell>
          <cell r="O393">
            <v>0</v>
          </cell>
          <cell r="P393" t="str">
            <v>24 OZ</v>
          </cell>
          <cell r="Q393" t="str">
            <v>177304</v>
          </cell>
          <cell r="R393" t="str">
            <v>177304-07370A</v>
          </cell>
          <cell r="S393" t="str">
            <v>0002113007370</v>
          </cell>
        </row>
        <row r="394">
          <cell r="A394" t="str">
            <v>0002113007370</v>
          </cell>
          <cell r="B394" t="str">
            <v>LUC LT SOUR CRM 24 OZ</v>
          </cell>
          <cell r="C394">
            <v>393</v>
          </cell>
          <cell r="D394" t="str">
            <v>300863</v>
          </cell>
          <cell r="E394" t="str">
            <v>SNF RAW CLASS 2</v>
          </cell>
          <cell r="F394">
            <v>6.5480999999999998</v>
          </cell>
          <cell r="G394" t="str">
            <v>LB</v>
          </cell>
          <cell r="H394">
            <v>9.8221500000000003E-2</v>
          </cell>
          <cell r="I394">
            <v>0.79359999999999997</v>
          </cell>
          <cell r="J394" t="str">
            <v>Ingredient</v>
          </cell>
          <cell r="K394" t="str">
            <v>1</v>
          </cell>
          <cell r="L394">
            <v>4</v>
          </cell>
          <cell r="M394">
            <v>0</v>
          </cell>
          <cell r="N394">
            <v>7.7948582399999994E-2</v>
          </cell>
          <cell r="O394">
            <v>0</v>
          </cell>
          <cell r="P394" t="str">
            <v>24 OZ</v>
          </cell>
          <cell r="Q394" t="str">
            <v>177304</v>
          </cell>
          <cell r="R394" t="str">
            <v>177304-07370A</v>
          </cell>
          <cell r="S394" t="str">
            <v>0002113007370</v>
          </cell>
        </row>
        <row r="395">
          <cell r="A395" t="str">
            <v>0002113007370</v>
          </cell>
          <cell r="B395" t="str">
            <v>LUC LT SOUR CRM 24 OZ</v>
          </cell>
          <cell r="C395">
            <v>394</v>
          </cell>
          <cell r="D395" t="str">
            <v>300866</v>
          </cell>
          <cell r="E395" t="str">
            <v>COND SKIM FLUID CLASS 2</v>
          </cell>
          <cell r="F395">
            <v>11.739599999999999</v>
          </cell>
          <cell r="G395" t="str">
            <v>LB</v>
          </cell>
          <cell r="H395">
            <v>0.176094</v>
          </cell>
          <cell r="I395">
            <v>0</v>
          </cell>
          <cell r="J395" t="str">
            <v>Ingredient</v>
          </cell>
          <cell r="K395" t="str">
            <v>1</v>
          </cell>
          <cell r="L395">
            <v>9</v>
          </cell>
          <cell r="M395">
            <v>0</v>
          </cell>
          <cell r="N395">
            <v>0</v>
          </cell>
          <cell r="O395">
            <v>0</v>
          </cell>
          <cell r="P395" t="str">
            <v>24 OZ</v>
          </cell>
          <cell r="Q395" t="str">
            <v>177304</v>
          </cell>
          <cell r="R395" t="str">
            <v>177304-07370A</v>
          </cell>
          <cell r="S395" t="str">
            <v>0002113007370</v>
          </cell>
        </row>
        <row r="396">
          <cell r="A396" t="str">
            <v>0002113007370</v>
          </cell>
          <cell r="B396" t="str">
            <v>LUC LT SOUR CRM 24 OZ</v>
          </cell>
          <cell r="C396">
            <v>395</v>
          </cell>
          <cell r="D396" t="str">
            <v>300868</v>
          </cell>
          <cell r="E396" t="str">
            <v>COND SKIM LB SOLIDS CLASS 2</v>
          </cell>
          <cell r="F396">
            <v>5.1519000000000004</v>
          </cell>
          <cell r="G396" t="str">
            <v>LB</v>
          </cell>
          <cell r="H396">
            <v>7.72785E-2</v>
          </cell>
          <cell r="I396">
            <v>0.92849999999999999</v>
          </cell>
          <cell r="J396" t="str">
            <v>Ingredient</v>
          </cell>
          <cell r="K396" t="str">
            <v>1</v>
          </cell>
          <cell r="L396">
            <v>5</v>
          </cell>
          <cell r="M396">
            <v>0</v>
          </cell>
          <cell r="N396">
            <v>7.175308725E-2</v>
          </cell>
          <cell r="O396">
            <v>0</v>
          </cell>
          <cell r="P396" t="str">
            <v>24 OZ</v>
          </cell>
          <cell r="Q396" t="str">
            <v>177304</v>
          </cell>
          <cell r="R396" t="str">
            <v>177304-07370A</v>
          </cell>
          <cell r="S396" t="str">
            <v>0002113007370</v>
          </cell>
        </row>
        <row r="397">
          <cell r="A397" t="str">
            <v>0002113007370</v>
          </cell>
          <cell r="B397" t="str">
            <v>LUC LT SOUR CRM 24 OZ</v>
          </cell>
          <cell r="C397">
            <v>396</v>
          </cell>
          <cell r="D397" t="str">
            <v>300870</v>
          </cell>
          <cell r="E397" t="str">
            <v>FLUID CLASS 2</v>
          </cell>
          <cell r="F397">
            <v>67.460400000000007</v>
          </cell>
          <cell r="G397" t="str">
            <v>LB</v>
          </cell>
          <cell r="H397">
            <v>1.0119060000000002</v>
          </cell>
          <cell r="I397">
            <v>0</v>
          </cell>
          <cell r="J397" t="str">
            <v>Ingredient</v>
          </cell>
          <cell r="K397" t="str">
            <v>1</v>
          </cell>
          <cell r="L397">
            <v>6</v>
          </cell>
          <cell r="M397">
            <v>0</v>
          </cell>
          <cell r="N397">
            <v>0</v>
          </cell>
          <cell r="O397">
            <v>0</v>
          </cell>
          <cell r="P397" t="str">
            <v>24 OZ</v>
          </cell>
          <cell r="Q397" t="str">
            <v>177304</v>
          </cell>
          <cell r="R397" t="str">
            <v>177304-07370A</v>
          </cell>
          <cell r="S397" t="str">
            <v>0002113007370</v>
          </cell>
        </row>
        <row r="398">
          <cell r="A398" t="str">
            <v>0002113007370</v>
          </cell>
          <cell r="B398" t="str">
            <v>LUC LT SOUR CRM 24 OZ</v>
          </cell>
          <cell r="C398">
            <v>397</v>
          </cell>
          <cell r="D398" t="str">
            <v>301362</v>
          </cell>
          <cell r="E398" t="str">
            <v>CULTURE REG SOUR CRM DIR SET</v>
          </cell>
          <cell r="F398">
            <v>1.2E-2</v>
          </cell>
          <cell r="G398" t="str">
            <v>EA</v>
          </cell>
          <cell r="H398">
            <v>1.8000000000000001E-4</v>
          </cell>
          <cell r="I398">
            <v>15</v>
          </cell>
          <cell r="J398" t="str">
            <v>Ingredient</v>
          </cell>
          <cell r="K398" t="str">
            <v>1</v>
          </cell>
          <cell r="L398">
            <v>7</v>
          </cell>
          <cell r="M398">
            <v>0</v>
          </cell>
          <cell r="N398">
            <v>2.7000000000000001E-3</v>
          </cell>
          <cell r="O398">
            <v>0</v>
          </cell>
          <cell r="P398" t="str">
            <v>24 OZ</v>
          </cell>
          <cell r="Q398" t="str">
            <v>177304</v>
          </cell>
          <cell r="R398" t="str">
            <v>177304-07370A</v>
          </cell>
          <cell r="S398" t="str">
            <v>0002113007370</v>
          </cell>
        </row>
        <row r="399">
          <cell r="A399" t="str">
            <v>0002113007370</v>
          </cell>
          <cell r="B399" t="str">
            <v>LUC LT SOUR CRM 24 OZ</v>
          </cell>
          <cell r="C399">
            <v>398</v>
          </cell>
          <cell r="D399" t="str">
            <v>301363</v>
          </cell>
          <cell r="E399" t="str">
            <v>STABILIZER F/ SOUR CRM</v>
          </cell>
          <cell r="F399">
            <v>2.1</v>
          </cell>
          <cell r="G399" t="str">
            <v>LB</v>
          </cell>
          <cell r="H399">
            <v>3.15E-2</v>
          </cell>
          <cell r="I399">
            <v>1.18</v>
          </cell>
          <cell r="J399" t="str">
            <v>Ingredient</v>
          </cell>
          <cell r="K399" t="str">
            <v>1</v>
          </cell>
          <cell r="L399">
            <v>8</v>
          </cell>
          <cell r="M399">
            <v>0</v>
          </cell>
          <cell r="N399">
            <v>3.7170000000000002E-2</v>
          </cell>
          <cell r="O399">
            <v>0</v>
          </cell>
          <cell r="P399" t="str">
            <v>24 OZ</v>
          </cell>
          <cell r="Q399" t="str">
            <v>177304</v>
          </cell>
          <cell r="R399" t="str">
            <v>177304-07370A</v>
          </cell>
          <cell r="S399" t="str">
            <v>0002113007370</v>
          </cell>
        </row>
        <row r="400">
          <cell r="A400" t="str">
            <v>0002113007370</v>
          </cell>
          <cell r="B400" t="str">
            <v>LUC LT SOUR CRM 24 OZ</v>
          </cell>
          <cell r="C400">
            <v>399</v>
          </cell>
          <cell r="D400" t="str">
            <v>500109</v>
          </cell>
          <cell r="E400" t="str">
            <v>LID CLR 409F (DIA=8 OZ CTCHSE)</v>
          </cell>
          <cell r="F400">
            <v>0</v>
          </cell>
          <cell r="G400" t="str">
            <v>EA</v>
          </cell>
          <cell r="H400">
            <v>1</v>
          </cell>
          <cell r="I400">
            <v>2.0740000000000001E-2</v>
          </cell>
          <cell r="J400" t="str">
            <v>Packaging</v>
          </cell>
          <cell r="K400" t="str">
            <v>2</v>
          </cell>
          <cell r="L400">
            <v>1</v>
          </cell>
          <cell r="M400">
            <v>0</v>
          </cell>
          <cell r="N400">
            <v>0</v>
          </cell>
          <cell r="O400">
            <v>2.0740000000000001E-2</v>
          </cell>
          <cell r="P400" t="str">
            <v>24 OZ</v>
          </cell>
          <cell r="Q400" t="str">
            <v>177304</v>
          </cell>
          <cell r="R400" t="str">
            <v>177304-07370A</v>
          </cell>
          <cell r="S400" t="str">
            <v>0002113007370</v>
          </cell>
        </row>
        <row r="401">
          <cell r="A401" t="str">
            <v>0002113007370</v>
          </cell>
          <cell r="B401" t="str">
            <v>LUC LT SOUR CRM 24 OZ</v>
          </cell>
          <cell r="C401">
            <v>400</v>
          </cell>
          <cell r="D401" t="str">
            <v>504718</v>
          </cell>
          <cell r="E401" t="str">
            <v>LID-RS SOUR CRM LT COMMON</v>
          </cell>
          <cell r="F401">
            <v>0</v>
          </cell>
          <cell r="G401" t="str">
            <v>EA</v>
          </cell>
          <cell r="H401">
            <v>1</v>
          </cell>
          <cell r="I401">
            <v>1.5610000000000001E-2</v>
          </cell>
          <cell r="J401" t="str">
            <v>Packaging</v>
          </cell>
          <cell r="K401" t="str">
            <v>2</v>
          </cell>
          <cell r="L401">
            <v>1</v>
          </cell>
          <cell r="M401">
            <v>0</v>
          </cell>
          <cell r="N401">
            <v>0</v>
          </cell>
          <cell r="O401">
            <v>1.5610000000000001E-2</v>
          </cell>
          <cell r="P401" t="str">
            <v>24 OZ</v>
          </cell>
          <cell r="Q401" t="str">
            <v>177304</v>
          </cell>
          <cell r="R401" t="str">
            <v>177304-07370A</v>
          </cell>
          <cell r="S401" t="str">
            <v>0002113007370</v>
          </cell>
        </row>
        <row r="402">
          <cell r="A402" t="str">
            <v>0002113007370</v>
          </cell>
          <cell r="B402" t="str">
            <v>LUC LT SOUR CRM 24 OZ</v>
          </cell>
          <cell r="C402">
            <v>401</v>
          </cell>
          <cell r="D402" t="str">
            <v>506142</v>
          </cell>
          <cell r="E402" t="str">
            <v>CUP LUC LT SOUR CRM 24 OZ</v>
          </cell>
          <cell r="F402">
            <v>0</v>
          </cell>
          <cell r="G402" t="str">
            <v>EA</v>
          </cell>
          <cell r="H402">
            <v>1</v>
          </cell>
          <cell r="I402">
            <v>6.5879999999999994E-2</v>
          </cell>
          <cell r="J402" t="str">
            <v>Packaging</v>
          </cell>
          <cell r="K402" t="str">
            <v>2</v>
          </cell>
          <cell r="L402">
            <v>1</v>
          </cell>
          <cell r="M402">
            <v>0</v>
          </cell>
          <cell r="N402">
            <v>0</v>
          </cell>
          <cell r="O402">
            <v>6.5879999999999994E-2</v>
          </cell>
          <cell r="P402" t="str">
            <v>24 OZ</v>
          </cell>
          <cell r="Q402" t="str">
            <v>177304</v>
          </cell>
          <cell r="R402" t="str">
            <v>177304-07370A</v>
          </cell>
          <cell r="S402" t="str">
            <v>0002113007370</v>
          </cell>
        </row>
        <row r="403">
          <cell r="A403" t="str">
            <v>0002113007370</v>
          </cell>
          <cell r="B403" t="str">
            <v>LUC LT SOUR CRM 24 OZ</v>
          </cell>
          <cell r="C403">
            <v>402</v>
          </cell>
          <cell r="D403" t="str">
            <v>506322</v>
          </cell>
          <cell r="E403" t="str">
            <v>CS GENRIC SOUR CRM 24 OZ</v>
          </cell>
          <cell r="F403">
            <v>0</v>
          </cell>
          <cell r="G403" t="str">
            <v>EA</v>
          </cell>
          <cell r="H403">
            <v>0.1666</v>
          </cell>
          <cell r="I403">
            <v>0.1691</v>
          </cell>
          <cell r="J403" t="str">
            <v>Packaging</v>
          </cell>
          <cell r="K403" t="str">
            <v>2</v>
          </cell>
          <cell r="L403">
            <v>1</v>
          </cell>
          <cell r="M403">
            <v>0</v>
          </cell>
          <cell r="N403">
            <v>0</v>
          </cell>
          <cell r="O403">
            <v>2.8172059999999999E-2</v>
          </cell>
          <cell r="P403" t="str">
            <v>24 OZ</v>
          </cell>
          <cell r="Q403" t="str">
            <v>177304</v>
          </cell>
          <cell r="R403" t="str">
            <v>177304-07370A</v>
          </cell>
          <cell r="S403" t="str">
            <v>0002113007370</v>
          </cell>
        </row>
        <row r="404">
          <cell r="A404" t="str">
            <v>0002113007384</v>
          </cell>
          <cell r="B404" t="str">
            <v>LUC FF YOG LEM 8 OZ</v>
          </cell>
          <cell r="C404">
            <v>403</v>
          </cell>
          <cell r="D404" t="str">
            <v>177384</v>
          </cell>
          <cell r="E404" t="str">
            <v>BULK LUC/JM FF YOG LEM</v>
          </cell>
          <cell r="F404">
            <v>100</v>
          </cell>
          <cell r="G404" t="str">
            <v>LB</v>
          </cell>
          <cell r="H404">
            <v>0.5</v>
          </cell>
          <cell r="I404">
            <v>0.17870250303999999</v>
          </cell>
          <cell r="J404" t="str">
            <v>Ingredient</v>
          </cell>
          <cell r="K404" t="str">
            <v>1</v>
          </cell>
          <cell r="L404">
            <v>3</v>
          </cell>
          <cell r="M404">
            <v>1</v>
          </cell>
          <cell r="N404">
            <v>0</v>
          </cell>
          <cell r="O404">
            <v>0</v>
          </cell>
          <cell r="P404" t="str">
            <v>8 OZ</v>
          </cell>
          <cell r="Q404" t="str">
            <v>177384</v>
          </cell>
          <cell r="R404" t="str">
            <v>177384-07384A</v>
          </cell>
          <cell r="S404" t="str">
            <v>0002113007384</v>
          </cell>
        </row>
        <row r="405">
          <cell r="A405" t="str">
            <v>0002113007384</v>
          </cell>
          <cell r="B405" t="str">
            <v>LUC FF YOG LEM 8 OZ</v>
          </cell>
          <cell r="C405">
            <v>404</v>
          </cell>
          <cell r="D405" t="str">
            <v>175488</v>
          </cell>
          <cell r="E405" t="str">
            <v>BULK MIX YOG MLK FF SS</v>
          </cell>
          <cell r="F405">
            <v>80</v>
          </cell>
          <cell r="G405" t="str">
            <v>LB</v>
          </cell>
          <cell r="H405">
            <v>0.4</v>
          </cell>
          <cell r="I405">
            <v>0.1408781288</v>
          </cell>
          <cell r="J405" t="str">
            <v>Ingredient</v>
          </cell>
          <cell r="K405" t="str">
            <v>1</v>
          </cell>
          <cell r="L405">
            <v>1</v>
          </cell>
          <cell r="M405">
            <v>0</v>
          </cell>
          <cell r="N405">
            <v>5.6351251519999999E-2</v>
          </cell>
          <cell r="O405">
            <v>0</v>
          </cell>
          <cell r="P405" t="str">
            <v>8 OZ</v>
          </cell>
          <cell r="Q405" t="str">
            <v>177384</v>
          </cell>
          <cell r="R405" t="str">
            <v>177384-07384A</v>
          </cell>
          <cell r="S405" t="str">
            <v>0002113007384</v>
          </cell>
        </row>
        <row r="406">
          <cell r="A406" t="str">
            <v>0002113007384</v>
          </cell>
          <cell r="B406" t="str">
            <v>LUC FF YOG LEM 8 OZ</v>
          </cell>
          <cell r="C406">
            <v>405</v>
          </cell>
          <cell r="D406" t="str">
            <v>300091</v>
          </cell>
          <cell r="E406" t="str">
            <v>FRUT YOG LEM FF BUY</v>
          </cell>
          <cell r="F406">
            <v>20</v>
          </cell>
          <cell r="G406" t="str">
            <v>LB</v>
          </cell>
          <cell r="H406">
            <v>0.1</v>
          </cell>
          <cell r="I406">
            <v>0.33</v>
          </cell>
          <cell r="J406" t="str">
            <v>Ingredient</v>
          </cell>
          <cell r="K406" t="str">
            <v>1</v>
          </cell>
          <cell r="L406">
            <v>2</v>
          </cell>
          <cell r="M406">
            <v>0</v>
          </cell>
          <cell r="N406">
            <v>3.3000000000000002E-2</v>
          </cell>
          <cell r="O406">
            <v>0</v>
          </cell>
          <cell r="P406" t="str">
            <v>8 OZ</v>
          </cell>
          <cell r="Q406" t="str">
            <v>177384</v>
          </cell>
          <cell r="R406" t="str">
            <v>177384-07384A</v>
          </cell>
          <cell r="S406" t="str">
            <v>0002113007384</v>
          </cell>
        </row>
        <row r="407">
          <cell r="A407" t="str">
            <v>0002113007384</v>
          </cell>
          <cell r="B407" t="str">
            <v>LUC FF YOG LEM 8 OZ</v>
          </cell>
          <cell r="C407">
            <v>406</v>
          </cell>
          <cell r="D407" t="str">
            <v>500754</v>
          </cell>
          <cell r="E407" t="str">
            <v>LID CLR 302 (DIA=8 OZ YOG)</v>
          </cell>
          <cell r="F407">
            <v>0</v>
          </cell>
          <cell r="G407" t="str">
            <v>EA</v>
          </cell>
          <cell r="H407">
            <v>1</v>
          </cell>
          <cell r="I407">
            <v>1.1979999999999999E-2</v>
          </cell>
          <cell r="J407" t="str">
            <v>Packaging</v>
          </cell>
          <cell r="K407" t="str">
            <v>2</v>
          </cell>
          <cell r="L407">
            <v>1</v>
          </cell>
          <cell r="M407">
            <v>0</v>
          </cell>
          <cell r="N407">
            <v>0</v>
          </cell>
          <cell r="O407">
            <v>1.1979999999999999E-2</v>
          </cell>
          <cell r="P407" t="str">
            <v>8 OZ</v>
          </cell>
          <cell r="Q407" t="str">
            <v>177384</v>
          </cell>
          <cell r="R407" t="str">
            <v>177384-07384A</v>
          </cell>
          <cell r="S407" t="str">
            <v>0002113007384</v>
          </cell>
        </row>
        <row r="408">
          <cell r="A408" t="str">
            <v>0002113007384</v>
          </cell>
          <cell r="B408" t="str">
            <v>LUC FF YOG LEM 8 OZ</v>
          </cell>
          <cell r="C408">
            <v>407</v>
          </cell>
          <cell r="D408" t="str">
            <v>500781</v>
          </cell>
          <cell r="E408" t="str">
            <v>CUP LUC FF YOG LEM 8 OZ</v>
          </cell>
          <cell r="F408">
            <v>0</v>
          </cell>
          <cell r="G408" t="str">
            <v>EA</v>
          </cell>
          <cell r="H408">
            <v>1</v>
          </cell>
          <cell r="I408">
            <v>2.4109999999999999E-2</v>
          </cell>
          <cell r="J408" t="str">
            <v>Packaging</v>
          </cell>
          <cell r="K408" t="str">
            <v>2</v>
          </cell>
          <cell r="L408">
            <v>1</v>
          </cell>
          <cell r="M408">
            <v>0</v>
          </cell>
          <cell r="N408">
            <v>0</v>
          </cell>
          <cell r="O408">
            <v>2.4109999999999999E-2</v>
          </cell>
          <cell r="P408" t="str">
            <v>8 OZ</v>
          </cell>
          <cell r="Q408" t="str">
            <v>177384</v>
          </cell>
          <cell r="R408" t="str">
            <v>177384-07384A</v>
          </cell>
          <cell r="S408" t="str">
            <v>0002113007384</v>
          </cell>
        </row>
        <row r="409">
          <cell r="A409" t="str">
            <v>0002113007384</v>
          </cell>
          <cell r="B409" t="str">
            <v>LUC FF YOG LEM 8 OZ</v>
          </cell>
          <cell r="C409">
            <v>408</v>
          </cell>
          <cell r="D409" t="str">
            <v>502983</v>
          </cell>
          <cell r="E409" t="str">
            <v>CS GENRIC YOG 8 OZ</v>
          </cell>
          <cell r="F409">
            <v>0</v>
          </cell>
          <cell r="G409" t="str">
            <v>EA</v>
          </cell>
          <cell r="H409">
            <v>8.3299999999999999E-2</v>
          </cell>
          <cell r="I409">
            <v>0.13469999999999999</v>
          </cell>
          <cell r="J409" t="str">
            <v>Packaging</v>
          </cell>
          <cell r="K409" t="str">
            <v>2</v>
          </cell>
          <cell r="L409">
            <v>1</v>
          </cell>
          <cell r="M409">
            <v>0</v>
          </cell>
          <cell r="N409">
            <v>0</v>
          </cell>
          <cell r="O409">
            <v>1.122051E-2</v>
          </cell>
          <cell r="P409" t="str">
            <v>8 OZ</v>
          </cell>
          <cell r="Q409" t="str">
            <v>177384</v>
          </cell>
          <cell r="R409" t="str">
            <v>177384-07384A</v>
          </cell>
          <cell r="S409" t="str">
            <v>0002113007384</v>
          </cell>
        </row>
        <row r="410">
          <cell r="A410" t="str">
            <v>0002113007384</v>
          </cell>
          <cell r="B410" t="str">
            <v>LUC FF YOG LEM 8 OZ</v>
          </cell>
          <cell r="C410">
            <v>409</v>
          </cell>
          <cell r="D410" t="str">
            <v>504443</v>
          </cell>
          <cell r="E410" t="str">
            <v>LID YOG PS FF COM 8 OZ</v>
          </cell>
          <cell r="F410">
            <v>0</v>
          </cell>
          <cell r="G410" t="str">
            <v>EA</v>
          </cell>
          <cell r="H410">
            <v>1</v>
          </cell>
          <cell r="I410">
            <v>8.9300000000000004E-3</v>
          </cell>
          <cell r="J410" t="str">
            <v>Packaging</v>
          </cell>
          <cell r="K410" t="str">
            <v>2</v>
          </cell>
          <cell r="L410">
            <v>1</v>
          </cell>
          <cell r="M410">
            <v>0</v>
          </cell>
          <cell r="N410">
            <v>0</v>
          </cell>
          <cell r="O410">
            <v>8.9300000000000004E-3</v>
          </cell>
          <cell r="P410" t="str">
            <v>8 OZ</v>
          </cell>
          <cell r="Q410" t="str">
            <v>177384</v>
          </cell>
          <cell r="R410" t="str">
            <v>177384-07384A</v>
          </cell>
          <cell r="S410" t="str">
            <v>0002113007384</v>
          </cell>
        </row>
        <row r="411">
          <cell r="A411" t="str">
            <v>0002113007385</v>
          </cell>
          <cell r="B411" t="str">
            <v>LUC FF YOG VAN 8 OZ</v>
          </cell>
          <cell r="C411">
            <v>410</v>
          </cell>
          <cell r="D411" t="str">
            <v>177385</v>
          </cell>
          <cell r="E411" t="str">
            <v>BULK LUC/JM FF YOG VAN</v>
          </cell>
          <cell r="F411">
            <v>100</v>
          </cell>
          <cell r="G411" t="str">
            <v>LB</v>
          </cell>
          <cell r="H411">
            <v>0.5</v>
          </cell>
          <cell r="I411">
            <v>0.17670250303999999</v>
          </cell>
          <cell r="J411" t="str">
            <v>Ingredient</v>
          </cell>
          <cell r="K411" t="str">
            <v>1</v>
          </cell>
          <cell r="L411">
            <v>3</v>
          </cell>
          <cell r="M411">
            <v>1</v>
          </cell>
          <cell r="N411">
            <v>0</v>
          </cell>
          <cell r="O411">
            <v>0</v>
          </cell>
          <cell r="P411" t="str">
            <v>8 OZ</v>
          </cell>
          <cell r="Q411" t="str">
            <v>177385</v>
          </cell>
          <cell r="R411" t="str">
            <v>177385-07385A</v>
          </cell>
          <cell r="S411" t="str">
            <v>0002113007385</v>
          </cell>
        </row>
        <row r="412">
          <cell r="A412" t="str">
            <v>0002113007385</v>
          </cell>
          <cell r="B412" t="str">
            <v>LUC FF YOG VAN 8 OZ</v>
          </cell>
          <cell r="C412">
            <v>411</v>
          </cell>
          <cell r="D412" t="str">
            <v>175488</v>
          </cell>
          <cell r="E412" t="str">
            <v>BULK MIX YOG MLK FF SS</v>
          </cell>
          <cell r="F412">
            <v>80</v>
          </cell>
          <cell r="G412" t="str">
            <v>LB</v>
          </cell>
          <cell r="H412">
            <v>0.4</v>
          </cell>
          <cell r="I412">
            <v>0.1408781288</v>
          </cell>
          <cell r="J412" t="str">
            <v>Ingredient</v>
          </cell>
          <cell r="K412" t="str">
            <v>1</v>
          </cell>
          <cell r="L412">
            <v>1</v>
          </cell>
          <cell r="M412">
            <v>0</v>
          </cell>
          <cell r="N412">
            <v>5.6351251519999999E-2</v>
          </cell>
          <cell r="O412">
            <v>0</v>
          </cell>
          <cell r="P412" t="str">
            <v>8 OZ</v>
          </cell>
          <cell r="Q412" t="str">
            <v>177385</v>
          </cell>
          <cell r="R412" t="str">
            <v>177385-07385A</v>
          </cell>
          <cell r="S412" t="str">
            <v>0002113007385</v>
          </cell>
        </row>
        <row r="413">
          <cell r="A413" t="str">
            <v>0002113007385</v>
          </cell>
          <cell r="B413" t="str">
            <v>LUC FF YOG VAN 8 OZ</v>
          </cell>
          <cell r="C413">
            <v>412</v>
          </cell>
          <cell r="D413" t="str">
            <v>300092</v>
          </cell>
          <cell r="E413" t="str">
            <v>FRUT YOG VAN FF BUY</v>
          </cell>
          <cell r="F413">
            <v>20</v>
          </cell>
          <cell r="G413" t="str">
            <v>LB</v>
          </cell>
          <cell r="H413">
            <v>0.1</v>
          </cell>
          <cell r="I413">
            <v>0.32</v>
          </cell>
          <cell r="J413" t="str">
            <v>Ingredient</v>
          </cell>
          <cell r="K413" t="str">
            <v>1</v>
          </cell>
          <cell r="L413">
            <v>2</v>
          </cell>
          <cell r="M413">
            <v>0</v>
          </cell>
          <cell r="N413">
            <v>3.2000000000000001E-2</v>
          </cell>
          <cell r="O413">
            <v>0</v>
          </cell>
          <cell r="P413" t="str">
            <v>8 OZ</v>
          </cell>
          <cell r="Q413" t="str">
            <v>177385</v>
          </cell>
          <cell r="R413" t="str">
            <v>177385-07385A</v>
          </cell>
          <cell r="S413" t="str">
            <v>0002113007385</v>
          </cell>
        </row>
        <row r="414">
          <cell r="A414" t="str">
            <v>0002113007385</v>
          </cell>
          <cell r="B414" t="str">
            <v>LUC FF YOG VAN 8 OZ</v>
          </cell>
          <cell r="C414">
            <v>413</v>
          </cell>
          <cell r="D414" t="str">
            <v>500754</v>
          </cell>
          <cell r="E414" t="str">
            <v>LID CLR 302 (DIA=8 OZ YOG)</v>
          </cell>
          <cell r="F414">
            <v>0</v>
          </cell>
          <cell r="G414" t="str">
            <v>EA</v>
          </cell>
          <cell r="H414">
            <v>1</v>
          </cell>
          <cell r="I414">
            <v>1.1979999999999999E-2</v>
          </cell>
          <cell r="J414" t="str">
            <v>Packaging</v>
          </cell>
          <cell r="K414" t="str">
            <v>2</v>
          </cell>
          <cell r="L414">
            <v>1</v>
          </cell>
          <cell r="M414">
            <v>0</v>
          </cell>
          <cell r="N414">
            <v>0</v>
          </cell>
          <cell r="O414">
            <v>1.1979999999999999E-2</v>
          </cell>
          <cell r="P414" t="str">
            <v>8 OZ</v>
          </cell>
          <cell r="Q414" t="str">
            <v>177385</v>
          </cell>
          <cell r="R414" t="str">
            <v>177385-07385A</v>
          </cell>
          <cell r="S414" t="str">
            <v>0002113007385</v>
          </cell>
        </row>
        <row r="415">
          <cell r="A415" t="str">
            <v>0002113007385</v>
          </cell>
          <cell r="B415" t="str">
            <v>LUC FF YOG VAN 8 OZ</v>
          </cell>
          <cell r="C415">
            <v>414</v>
          </cell>
          <cell r="D415" t="str">
            <v>500817</v>
          </cell>
          <cell r="E415" t="str">
            <v>CUP LUC FF YOG VAN 8 OZ</v>
          </cell>
          <cell r="F415">
            <v>0</v>
          </cell>
          <cell r="G415" t="str">
            <v>EA</v>
          </cell>
          <cell r="H415">
            <v>1</v>
          </cell>
          <cell r="I415">
            <v>2.4109999999999999E-2</v>
          </cell>
          <cell r="J415" t="str">
            <v>Packaging</v>
          </cell>
          <cell r="K415" t="str">
            <v>2</v>
          </cell>
          <cell r="L415">
            <v>1</v>
          </cell>
          <cell r="M415">
            <v>0</v>
          </cell>
          <cell r="N415">
            <v>0</v>
          </cell>
          <cell r="O415">
            <v>2.4109999999999999E-2</v>
          </cell>
          <cell r="P415" t="str">
            <v>8 OZ</v>
          </cell>
          <cell r="Q415" t="str">
            <v>177385</v>
          </cell>
          <cell r="R415" t="str">
            <v>177385-07385A</v>
          </cell>
          <cell r="S415" t="str">
            <v>0002113007385</v>
          </cell>
        </row>
        <row r="416">
          <cell r="A416" t="str">
            <v>0002113007385</v>
          </cell>
          <cell r="B416" t="str">
            <v>LUC FF YOG VAN 8 OZ</v>
          </cell>
          <cell r="C416">
            <v>415</v>
          </cell>
          <cell r="D416" t="str">
            <v>502983</v>
          </cell>
          <cell r="E416" t="str">
            <v>CS GENRIC YOG 8 OZ</v>
          </cell>
          <cell r="F416">
            <v>0</v>
          </cell>
          <cell r="G416" t="str">
            <v>EA</v>
          </cell>
          <cell r="H416">
            <v>8.3299999999999999E-2</v>
          </cell>
          <cell r="I416">
            <v>0.13469999999999999</v>
          </cell>
          <cell r="J416" t="str">
            <v>Packaging</v>
          </cell>
          <cell r="K416" t="str">
            <v>2</v>
          </cell>
          <cell r="L416">
            <v>1</v>
          </cell>
          <cell r="M416">
            <v>0</v>
          </cell>
          <cell r="N416">
            <v>0</v>
          </cell>
          <cell r="O416">
            <v>1.122051E-2</v>
          </cell>
          <cell r="P416" t="str">
            <v>8 OZ</v>
          </cell>
          <cell r="Q416" t="str">
            <v>177385</v>
          </cell>
          <cell r="R416" t="str">
            <v>177385-07385A</v>
          </cell>
          <cell r="S416" t="str">
            <v>0002113007385</v>
          </cell>
        </row>
        <row r="417">
          <cell r="A417" t="str">
            <v>0002113007385</v>
          </cell>
          <cell r="B417" t="str">
            <v>LUC FF YOG VAN 8 OZ</v>
          </cell>
          <cell r="C417">
            <v>416</v>
          </cell>
          <cell r="D417" t="str">
            <v>504443</v>
          </cell>
          <cell r="E417" t="str">
            <v>LID YOG PS FF COM 8 OZ</v>
          </cell>
          <cell r="F417">
            <v>0</v>
          </cell>
          <cell r="G417" t="str">
            <v>EA</v>
          </cell>
          <cell r="H417">
            <v>1</v>
          </cell>
          <cell r="I417">
            <v>8.9300000000000004E-3</v>
          </cell>
          <cell r="J417" t="str">
            <v>Packaging</v>
          </cell>
          <cell r="K417" t="str">
            <v>2</v>
          </cell>
          <cell r="L417">
            <v>1</v>
          </cell>
          <cell r="M417">
            <v>0</v>
          </cell>
          <cell r="N417">
            <v>0</v>
          </cell>
          <cell r="O417">
            <v>8.9300000000000004E-3</v>
          </cell>
          <cell r="P417" t="str">
            <v>8 OZ</v>
          </cell>
          <cell r="Q417" t="str">
            <v>177385</v>
          </cell>
          <cell r="R417" t="str">
            <v>177385-07385A</v>
          </cell>
          <cell r="S417" t="str">
            <v>0002113007385</v>
          </cell>
        </row>
        <row r="418">
          <cell r="A418" t="str">
            <v>0002113007388</v>
          </cell>
          <cell r="B418" t="str">
            <v>LUC FF YOG STWBRY BAN 8 OZ</v>
          </cell>
          <cell r="C418">
            <v>417</v>
          </cell>
          <cell r="D418" t="str">
            <v>177388</v>
          </cell>
          <cell r="E418" t="str">
            <v>BULK LUC/JM FF YOG STWBRY BAN</v>
          </cell>
          <cell r="F418">
            <v>100</v>
          </cell>
          <cell r="G418" t="str">
            <v>LB</v>
          </cell>
          <cell r="H418">
            <v>0.5</v>
          </cell>
          <cell r="I418">
            <v>0.19070250304</v>
          </cell>
          <cell r="J418" t="str">
            <v>Ingredient</v>
          </cell>
          <cell r="K418" t="str">
            <v>1</v>
          </cell>
          <cell r="L418">
            <v>3</v>
          </cell>
          <cell r="M418">
            <v>1</v>
          </cell>
          <cell r="N418">
            <v>0</v>
          </cell>
          <cell r="O418">
            <v>0</v>
          </cell>
          <cell r="P418" t="str">
            <v>8 OZ</v>
          </cell>
          <cell r="Q418" t="str">
            <v>177388</v>
          </cell>
          <cell r="R418" t="str">
            <v>177388-07388A</v>
          </cell>
          <cell r="S418" t="str">
            <v>0002113007388</v>
          </cell>
        </row>
        <row r="419">
          <cell r="A419" t="str">
            <v>0002113007388</v>
          </cell>
          <cell r="B419" t="str">
            <v>LUC FF YOG STWBRY BAN 8 OZ</v>
          </cell>
          <cell r="C419">
            <v>418</v>
          </cell>
          <cell r="D419" t="str">
            <v>175488</v>
          </cell>
          <cell r="E419" t="str">
            <v>BULK MIX YOG MLK FF SS</v>
          </cell>
          <cell r="F419">
            <v>80</v>
          </cell>
          <cell r="G419" t="str">
            <v>LB</v>
          </cell>
          <cell r="H419">
            <v>0.4</v>
          </cell>
          <cell r="I419">
            <v>0.1408781288</v>
          </cell>
          <cell r="J419" t="str">
            <v>Ingredient</v>
          </cell>
          <cell r="K419" t="str">
            <v>1</v>
          </cell>
          <cell r="L419">
            <v>1</v>
          </cell>
          <cell r="M419">
            <v>0</v>
          </cell>
          <cell r="N419">
            <v>5.6351251519999999E-2</v>
          </cell>
          <cell r="O419">
            <v>0</v>
          </cell>
          <cell r="P419" t="str">
            <v>8 OZ</v>
          </cell>
          <cell r="Q419" t="str">
            <v>177388</v>
          </cell>
          <cell r="R419" t="str">
            <v>177388-07388A</v>
          </cell>
          <cell r="S419" t="str">
            <v>0002113007388</v>
          </cell>
        </row>
        <row r="420">
          <cell r="A420" t="str">
            <v>0002113007388</v>
          </cell>
          <cell r="B420" t="str">
            <v>LUC FF YOG STWBRY BAN 8 OZ</v>
          </cell>
          <cell r="C420">
            <v>419</v>
          </cell>
          <cell r="D420" t="str">
            <v>300090</v>
          </cell>
          <cell r="E420" t="str">
            <v>FRUT YOG STWBRY BAN FF BUY</v>
          </cell>
          <cell r="F420">
            <v>20</v>
          </cell>
          <cell r="G420" t="str">
            <v>LB</v>
          </cell>
          <cell r="H420">
            <v>0.1</v>
          </cell>
          <cell r="I420">
            <v>0.39</v>
          </cell>
          <cell r="J420" t="str">
            <v>Ingredient</v>
          </cell>
          <cell r="K420" t="str">
            <v>1</v>
          </cell>
          <cell r="L420">
            <v>2</v>
          </cell>
          <cell r="M420">
            <v>0</v>
          </cell>
          <cell r="N420">
            <v>3.9E-2</v>
          </cell>
          <cell r="O420">
            <v>0</v>
          </cell>
          <cell r="P420" t="str">
            <v>8 OZ</v>
          </cell>
          <cell r="Q420" t="str">
            <v>177388</v>
          </cell>
          <cell r="R420" t="str">
            <v>177388-07388A</v>
          </cell>
          <cell r="S420" t="str">
            <v>0002113007388</v>
          </cell>
        </row>
        <row r="421">
          <cell r="A421" t="str">
            <v>0002113007388</v>
          </cell>
          <cell r="B421" t="str">
            <v>LUC FF YOG STWBRY BAN 8 OZ</v>
          </cell>
          <cell r="C421">
            <v>420</v>
          </cell>
          <cell r="D421" t="str">
            <v>500754</v>
          </cell>
          <cell r="E421" t="str">
            <v>LID CLR 302 (DIA=8 OZ YOG)</v>
          </cell>
          <cell r="F421">
            <v>0</v>
          </cell>
          <cell r="G421" t="str">
            <v>EA</v>
          </cell>
          <cell r="H421">
            <v>1</v>
          </cell>
          <cell r="I421">
            <v>1.1979999999999999E-2</v>
          </cell>
          <cell r="J421" t="str">
            <v>Packaging</v>
          </cell>
          <cell r="K421" t="str">
            <v>2</v>
          </cell>
          <cell r="L421">
            <v>1</v>
          </cell>
          <cell r="M421">
            <v>0</v>
          </cell>
          <cell r="N421">
            <v>0</v>
          </cell>
          <cell r="O421">
            <v>1.1979999999999999E-2</v>
          </cell>
          <cell r="P421" t="str">
            <v>8 OZ</v>
          </cell>
          <cell r="Q421" t="str">
            <v>177388</v>
          </cell>
          <cell r="R421" t="str">
            <v>177388-07388A</v>
          </cell>
          <cell r="S421" t="str">
            <v>0002113007388</v>
          </cell>
        </row>
        <row r="422">
          <cell r="A422" t="str">
            <v>0002113007388</v>
          </cell>
          <cell r="B422" t="str">
            <v>LUC FF YOG STWBRY BAN 8 OZ</v>
          </cell>
          <cell r="C422">
            <v>421</v>
          </cell>
          <cell r="D422" t="str">
            <v>500813</v>
          </cell>
          <cell r="E422" t="str">
            <v>CUP LUC FF YOG STWBRY BAN 8 OZ</v>
          </cell>
          <cell r="F422">
            <v>0</v>
          </cell>
          <cell r="G422" t="str">
            <v>EA</v>
          </cell>
          <cell r="H422">
            <v>1</v>
          </cell>
          <cell r="I422">
            <v>2.4109999999999999E-2</v>
          </cell>
          <cell r="J422" t="str">
            <v>Packaging</v>
          </cell>
          <cell r="K422" t="str">
            <v>2</v>
          </cell>
          <cell r="L422">
            <v>1</v>
          </cell>
          <cell r="M422">
            <v>0</v>
          </cell>
          <cell r="N422">
            <v>0</v>
          </cell>
          <cell r="O422">
            <v>2.4109999999999999E-2</v>
          </cell>
          <cell r="P422" t="str">
            <v>8 OZ</v>
          </cell>
          <cell r="Q422" t="str">
            <v>177388</v>
          </cell>
          <cell r="R422" t="str">
            <v>177388-07388A</v>
          </cell>
          <cell r="S422" t="str">
            <v>0002113007388</v>
          </cell>
        </row>
        <row r="423">
          <cell r="A423" t="str">
            <v>0002113007388</v>
          </cell>
          <cell r="B423" t="str">
            <v>LUC FF YOG STWBRY BAN 8 OZ</v>
          </cell>
          <cell r="C423">
            <v>422</v>
          </cell>
          <cell r="D423" t="str">
            <v>502983</v>
          </cell>
          <cell r="E423" t="str">
            <v>CS GENRIC YOG 8 OZ</v>
          </cell>
          <cell r="F423">
            <v>0</v>
          </cell>
          <cell r="G423" t="str">
            <v>EA</v>
          </cell>
          <cell r="H423">
            <v>8.3299999999999999E-2</v>
          </cell>
          <cell r="I423">
            <v>0.13469999999999999</v>
          </cell>
          <cell r="J423" t="str">
            <v>Packaging</v>
          </cell>
          <cell r="K423" t="str">
            <v>2</v>
          </cell>
          <cell r="L423">
            <v>1</v>
          </cell>
          <cell r="M423">
            <v>0</v>
          </cell>
          <cell r="N423">
            <v>0</v>
          </cell>
          <cell r="O423">
            <v>1.122051E-2</v>
          </cell>
          <cell r="P423" t="str">
            <v>8 OZ</v>
          </cell>
          <cell r="Q423" t="str">
            <v>177388</v>
          </cell>
          <cell r="R423" t="str">
            <v>177388-07388A</v>
          </cell>
          <cell r="S423" t="str">
            <v>0002113007388</v>
          </cell>
        </row>
        <row r="424">
          <cell r="A424" t="str">
            <v>0002113007388</v>
          </cell>
          <cell r="B424" t="str">
            <v>LUC FF YOG STWBRY BAN 8 OZ</v>
          </cell>
          <cell r="C424">
            <v>423</v>
          </cell>
          <cell r="D424" t="str">
            <v>504443</v>
          </cell>
          <cell r="E424" t="str">
            <v>LID YOG PS FF COM 8 OZ</v>
          </cell>
          <cell r="F424">
            <v>0</v>
          </cell>
          <cell r="G424" t="str">
            <v>EA</v>
          </cell>
          <cell r="H424">
            <v>1</v>
          </cell>
          <cell r="I424">
            <v>8.9300000000000004E-3</v>
          </cell>
          <cell r="J424" t="str">
            <v>Packaging</v>
          </cell>
          <cell r="K424" t="str">
            <v>2</v>
          </cell>
          <cell r="L424">
            <v>1</v>
          </cell>
          <cell r="M424">
            <v>0</v>
          </cell>
          <cell r="N424">
            <v>0</v>
          </cell>
          <cell r="O424">
            <v>8.9300000000000004E-3</v>
          </cell>
          <cell r="P424" t="str">
            <v>8 OZ</v>
          </cell>
          <cell r="Q424" t="str">
            <v>177388</v>
          </cell>
          <cell r="R424" t="str">
            <v>177388-07388A</v>
          </cell>
          <cell r="S424" t="str">
            <v>0002113007388</v>
          </cell>
        </row>
        <row r="425">
          <cell r="A425" t="str">
            <v>0002113007389</v>
          </cell>
          <cell r="B425" t="str">
            <v>LUC FF YOG RASPBRY 8 OZ</v>
          </cell>
          <cell r="C425">
            <v>424</v>
          </cell>
          <cell r="D425" t="str">
            <v>177389</v>
          </cell>
          <cell r="E425" t="str">
            <v>BULK LUC/JM FF YOG RASPBRY</v>
          </cell>
          <cell r="F425">
            <v>100</v>
          </cell>
          <cell r="G425" t="str">
            <v>LB</v>
          </cell>
          <cell r="H425">
            <v>0.5</v>
          </cell>
          <cell r="I425">
            <v>0.20270250304000001</v>
          </cell>
          <cell r="J425" t="str">
            <v>Ingredient</v>
          </cell>
          <cell r="K425" t="str">
            <v>1</v>
          </cell>
          <cell r="L425">
            <v>3</v>
          </cell>
          <cell r="M425">
            <v>1</v>
          </cell>
          <cell r="N425">
            <v>0</v>
          </cell>
          <cell r="O425">
            <v>0</v>
          </cell>
          <cell r="P425" t="str">
            <v>8 OZ</v>
          </cell>
          <cell r="Q425" t="str">
            <v>177389</v>
          </cell>
          <cell r="R425" t="str">
            <v>177389-07389A</v>
          </cell>
          <cell r="S425" t="str">
            <v>0002113007389</v>
          </cell>
        </row>
        <row r="426">
          <cell r="A426" t="str">
            <v>0002113007389</v>
          </cell>
          <cell r="B426" t="str">
            <v>LUC FF YOG RASPBRY 8 OZ</v>
          </cell>
          <cell r="C426">
            <v>425</v>
          </cell>
          <cell r="D426" t="str">
            <v>175488</v>
          </cell>
          <cell r="E426" t="str">
            <v>BULK MIX YOG MLK FF SS</v>
          </cell>
          <cell r="F426">
            <v>80</v>
          </cell>
          <cell r="G426" t="str">
            <v>LB</v>
          </cell>
          <cell r="H426">
            <v>0.4</v>
          </cell>
          <cell r="I426">
            <v>0.1408781288</v>
          </cell>
          <cell r="J426" t="str">
            <v>Ingredient</v>
          </cell>
          <cell r="K426" t="str">
            <v>1</v>
          </cell>
          <cell r="L426">
            <v>1</v>
          </cell>
          <cell r="M426">
            <v>0</v>
          </cell>
          <cell r="N426">
            <v>5.6351251519999999E-2</v>
          </cell>
          <cell r="O426">
            <v>0</v>
          </cell>
          <cell r="P426" t="str">
            <v>8 OZ</v>
          </cell>
          <cell r="Q426" t="str">
            <v>177389</v>
          </cell>
          <cell r="R426" t="str">
            <v>177389-07389A</v>
          </cell>
          <cell r="S426" t="str">
            <v>0002113007389</v>
          </cell>
        </row>
        <row r="427">
          <cell r="A427" t="str">
            <v>0002113007389</v>
          </cell>
          <cell r="B427" t="str">
            <v>LUC FF YOG RASPBRY 8 OZ</v>
          </cell>
          <cell r="C427">
            <v>426</v>
          </cell>
          <cell r="D427" t="str">
            <v>300088</v>
          </cell>
          <cell r="E427" t="str">
            <v>FRUT YOG RASPBRY FF BUY</v>
          </cell>
          <cell r="F427">
            <v>20</v>
          </cell>
          <cell r="G427" t="str">
            <v>LB</v>
          </cell>
          <cell r="H427">
            <v>0.1</v>
          </cell>
          <cell r="I427">
            <v>0.45</v>
          </cell>
          <cell r="J427" t="str">
            <v>Ingredient</v>
          </cell>
          <cell r="K427" t="str">
            <v>1</v>
          </cell>
          <cell r="L427">
            <v>2</v>
          </cell>
          <cell r="M427">
            <v>0</v>
          </cell>
          <cell r="N427">
            <v>4.4999999999999998E-2</v>
          </cell>
          <cell r="O427">
            <v>0</v>
          </cell>
          <cell r="P427" t="str">
            <v>8 OZ</v>
          </cell>
          <cell r="Q427" t="str">
            <v>177389</v>
          </cell>
          <cell r="R427" t="str">
            <v>177389-07389A</v>
          </cell>
          <cell r="S427" t="str">
            <v>0002113007389</v>
          </cell>
        </row>
        <row r="428">
          <cell r="A428" t="str">
            <v>0002113007389</v>
          </cell>
          <cell r="B428" t="str">
            <v>LUC FF YOG RASPBRY 8 OZ</v>
          </cell>
          <cell r="C428">
            <v>427</v>
          </cell>
          <cell r="D428" t="str">
            <v>500754</v>
          </cell>
          <cell r="E428" t="str">
            <v>LID CLR 302 (DIA=8 OZ YOG)</v>
          </cell>
          <cell r="F428">
            <v>0</v>
          </cell>
          <cell r="G428" t="str">
            <v>EA</v>
          </cell>
          <cell r="H428">
            <v>1</v>
          </cell>
          <cell r="I428">
            <v>1.1979999999999999E-2</v>
          </cell>
          <cell r="J428" t="str">
            <v>Packaging</v>
          </cell>
          <cell r="K428" t="str">
            <v>2</v>
          </cell>
          <cell r="L428">
            <v>1</v>
          </cell>
          <cell r="M428">
            <v>0</v>
          </cell>
          <cell r="N428">
            <v>0</v>
          </cell>
          <cell r="O428">
            <v>1.1979999999999999E-2</v>
          </cell>
          <cell r="P428" t="str">
            <v>8 OZ</v>
          </cell>
          <cell r="Q428" t="str">
            <v>177389</v>
          </cell>
          <cell r="R428" t="str">
            <v>177389-07389A</v>
          </cell>
          <cell r="S428" t="str">
            <v>0002113007389</v>
          </cell>
        </row>
        <row r="429">
          <cell r="A429" t="str">
            <v>0002113007389</v>
          </cell>
          <cell r="B429" t="str">
            <v>LUC FF YOG RASPBRY 8 OZ</v>
          </cell>
          <cell r="C429">
            <v>428</v>
          </cell>
          <cell r="D429" t="str">
            <v>500811</v>
          </cell>
          <cell r="E429" t="str">
            <v>CUP LUC FF YOG RASPBRY 8 OZ</v>
          </cell>
          <cell r="F429">
            <v>0</v>
          </cell>
          <cell r="G429" t="str">
            <v>EA</v>
          </cell>
          <cell r="H429">
            <v>1</v>
          </cell>
          <cell r="I429">
            <v>2.4109999999999999E-2</v>
          </cell>
          <cell r="J429" t="str">
            <v>Packaging</v>
          </cell>
          <cell r="K429" t="str">
            <v>2</v>
          </cell>
          <cell r="L429">
            <v>1</v>
          </cell>
          <cell r="M429">
            <v>0</v>
          </cell>
          <cell r="N429">
            <v>0</v>
          </cell>
          <cell r="O429">
            <v>2.4109999999999999E-2</v>
          </cell>
          <cell r="P429" t="str">
            <v>8 OZ</v>
          </cell>
          <cell r="Q429" t="str">
            <v>177389</v>
          </cell>
          <cell r="R429" t="str">
            <v>177389-07389A</v>
          </cell>
          <cell r="S429" t="str">
            <v>0002113007389</v>
          </cell>
        </row>
        <row r="430">
          <cell r="A430" t="str">
            <v>0002113007389</v>
          </cell>
          <cell r="B430" t="str">
            <v>LUC FF YOG RASPBRY 8 OZ</v>
          </cell>
          <cell r="C430">
            <v>429</v>
          </cell>
          <cell r="D430" t="str">
            <v>502983</v>
          </cell>
          <cell r="E430" t="str">
            <v>CS GENRIC YOG 8 OZ</v>
          </cell>
          <cell r="F430">
            <v>0</v>
          </cell>
          <cell r="G430" t="str">
            <v>EA</v>
          </cell>
          <cell r="H430">
            <v>8.3299999999999999E-2</v>
          </cell>
          <cell r="I430">
            <v>0.13469999999999999</v>
          </cell>
          <cell r="J430" t="str">
            <v>Packaging</v>
          </cell>
          <cell r="K430" t="str">
            <v>2</v>
          </cell>
          <cell r="L430">
            <v>1</v>
          </cell>
          <cell r="M430">
            <v>0</v>
          </cell>
          <cell r="N430">
            <v>0</v>
          </cell>
          <cell r="O430">
            <v>1.122051E-2</v>
          </cell>
          <cell r="P430" t="str">
            <v>8 OZ</v>
          </cell>
          <cell r="Q430" t="str">
            <v>177389</v>
          </cell>
          <cell r="R430" t="str">
            <v>177389-07389A</v>
          </cell>
          <cell r="S430" t="str">
            <v>0002113007389</v>
          </cell>
        </row>
        <row r="431">
          <cell r="A431" t="str">
            <v>0002113007389</v>
          </cell>
          <cell r="B431" t="str">
            <v>LUC FF YOG RASPBRY 8 OZ</v>
          </cell>
          <cell r="C431">
            <v>430</v>
          </cell>
          <cell r="D431" t="str">
            <v>504443</v>
          </cell>
          <cell r="E431" t="str">
            <v>LID YOG PS FF COM 8 OZ</v>
          </cell>
          <cell r="F431">
            <v>0</v>
          </cell>
          <cell r="G431" t="str">
            <v>EA</v>
          </cell>
          <cell r="H431">
            <v>1</v>
          </cell>
          <cell r="I431">
            <v>8.9300000000000004E-3</v>
          </cell>
          <cell r="J431" t="str">
            <v>Packaging</v>
          </cell>
          <cell r="K431" t="str">
            <v>2</v>
          </cell>
          <cell r="L431">
            <v>1</v>
          </cell>
          <cell r="M431">
            <v>0</v>
          </cell>
          <cell r="N431">
            <v>0</v>
          </cell>
          <cell r="O431">
            <v>8.9300000000000004E-3</v>
          </cell>
          <cell r="P431" t="str">
            <v>8 OZ</v>
          </cell>
          <cell r="Q431" t="str">
            <v>177389</v>
          </cell>
          <cell r="R431" t="str">
            <v>177389-07389A</v>
          </cell>
          <cell r="S431" t="str">
            <v>0002113007389</v>
          </cell>
        </row>
        <row r="432">
          <cell r="A432" t="str">
            <v>0002113007390</v>
          </cell>
          <cell r="B432" t="str">
            <v>LUC FF YOG STWBRY 8 OZ</v>
          </cell>
          <cell r="C432">
            <v>431</v>
          </cell>
          <cell r="D432" t="str">
            <v>177390</v>
          </cell>
          <cell r="E432" t="str">
            <v>BULK LUC/JM FF YOG STWBRY</v>
          </cell>
          <cell r="F432">
            <v>100</v>
          </cell>
          <cell r="G432" t="str">
            <v>LB</v>
          </cell>
          <cell r="H432">
            <v>0.5</v>
          </cell>
          <cell r="I432">
            <v>0.18670250304</v>
          </cell>
          <cell r="J432" t="str">
            <v>Ingredient</v>
          </cell>
          <cell r="K432" t="str">
            <v>1</v>
          </cell>
          <cell r="L432">
            <v>3</v>
          </cell>
          <cell r="M432">
            <v>1</v>
          </cell>
          <cell r="N432">
            <v>0</v>
          </cell>
          <cell r="O432">
            <v>0</v>
          </cell>
          <cell r="P432" t="str">
            <v>8 OZ</v>
          </cell>
          <cell r="Q432" t="str">
            <v>177390</v>
          </cell>
          <cell r="R432" t="str">
            <v>177390-07390A</v>
          </cell>
          <cell r="S432" t="str">
            <v>0002113007390</v>
          </cell>
        </row>
        <row r="433">
          <cell r="A433" t="str">
            <v>0002113007390</v>
          </cell>
          <cell r="B433" t="str">
            <v>LUC FF YOG STWBRY 8 OZ</v>
          </cell>
          <cell r="C433">
            <v>432</v>
          </cell>
          <cell r="D433" t="str">
            <v>175488</v>
          </cell>
          <cell r="E433" t="str">
            <v>BULK MIX YOG MLK FF SS</v>
          </cell>
          <cell r="F433">
            <v>80</v>
          </cell>
          <cell r="G433" t="str">
            <v>LB</v>
          </cell>
          <cell r="H433">
            <v>0.4</v>
          </cell>
          <cell r="I433">
            <v>0.1408781288</v>
          </cell>
          <cell r="J433" t="str">
            <v>Ingredient</v>
          </cell>
          <cell r="K433" t="str">
            <v>1</v>
          </cell>
          <cell r="L433">
            <v>1</v>
          </cell>
          <cell r="M433">
            <v>0</v>
          </cell>
          <cell r="N433">
            <v>5.6351251519999999E-2</v>
          </cell>
          <cell r="O433">
            <v>0</v>
          </cell>
          <cell r="P433" t="str">
            <v>8 OZ</v>
          </cell>
          <cell r="Q433" t="str">
            <v>177390</v>
          </cell>
          <cell r="R433" t="str">
            <v>177390-07390A</v>
          </cell>
          <cell r="S433" t="str">
            <v>0002113007390</v>
          </cell>
        </row>
        <row r="434">
          <cell r="A434" t="str">
            <v>0002113007390</v>
          </cell>
          <cell r="B434" t="str">
            <v>LUC FF YOG STWBRY 8 OZ</v>
          </cell>
          <cell r="C434">
            <v>433</v>
          </cell>
          <cell r="D434" t="str">
            <v>300084</v>
          </cell>
          <cell r="E434" t="str">
            <v>FRUT YOG STWBRY FF BUY</v>
          </cell>
          <cell r="F434">
            <v>20</v>
          </cell>
          <cell r="G434" t="str">
            <v>LB</v>
          </cell>
          <cell r="H434">
            <v>0.1</v>
          </cell>
          <cell r="I434">
            <v>0.37</v>
          </cell>
          <cell r="J434" t="str">
            <v>Ingredient</v>
          </cell>
          <cell r="K434" t="str">
            <v>1</v>
          </cell>
          <cell r="L434">
            <v>2</v>
          </cell>
          <cell r="M434">
            <v>0</v>
          </cell>
          <cell r="N434">
            <v>3.6999999999999998E-2</v>
          </cell>
          <cell r="O434">
            <v>0</v>
          </cell>
          <cell r="P434" t="str">
            <v>8 OZ</v>
          </cell>
          <cell r="Q434" t="str">
            <v>177390</v>
          </cell>
          <cell r="R434" t="str">
            <v>177390-07390A</v>
          </cell>
          <cell r="S434" t="str">
            <v>0002113007390</v>
          </cell>
        </row>
        <row r="435">
          <cell r="A435" t="str">
            <v>0002113007390</v>
          </cell>
          <cell r="B435" t="str">
            <v>LUC FF YOG STWBRY 8 OZ</v>
          </cell>
          <cell r="C435">
            <v>434</v>
          </cell>
          <cell r="D435" t="str">
            <v>500754</v>
          </cell>
          <cell r="E435" t="str">
            <v>LID CLR 302 (DIA=8 OZ YOG)</v>
          </cell>
          <cell r="F435">
            <v>0</v>
          </cell>
          <cell r="G435" t="str">
            <v>EA</v>
          </cell>
          <cell r="H435">
            <v>1</v>
          </cell>
          <cell r="I435">
            <v>1.1979999999999999E-2</v>
          </cell>
          <cell r="J435" t="str">
            <v>Packaging</v>
          </cell>
          <cell r="K435" t="str">
            <v>2</v>
          </cell>
          <cell r="L435">
            <v>1</v>
          </cell>
          <cell r="M435">
            <v>0</v>
          </cell>
          <cell r="N435">
            <v>0</v>
          </cell>
          <cell r="O435">
            <v>1.1979999999999999E-2</v>
          </cell>
          <cell r="P435" t="str">
            <v>8 OZ</v>
          </cell>
          <cell r="Q435" t="str">
            <v>177390</v>
          </cell>
          <cell r="R435" t="str">
            <v>177390-07390A</v>
          </cell>
          <cell r="S435" t="str">
            <v>0002113007390</v>
          </cell>
        </row>
        <row r="436">
          <cell r="A436" t="str">
            <v>0002113007390</v>
          </cell>
          <cell r="B436" t="str">
            <v>LUC FF YOG STWBRY 8 OZ</v>
          </cell>
          <cell r="C436">
            <v>435</v>
          </cell>
          <cell r="D436" t="str">
            <v>500815</v>
          </cell>
          <cell r="E436" t="str">
            <v>CUP LUC FF YOG STWBRY 8 OZ</v>
          </cell>
          <cell r="F436">
            <v>0</v>
          </cell>
          <cell r="G436" t="str">
            <v>EA</v>
          </cell>
          <cell r="H436">
            <v>1</v>
          </cell>
          <cell r="I436">
            <v>2.4109999999999999E-2</v>
          </cell>
          <cell r="J436" t="str">
            <v>Packaging</v>
          </cell>
          <cell r="K436" t="str">
            <v>2</v>
          </cell>
          <cell r="L436">
            <v>1</v>
          </cell>
          <cell r="M436">
            <v>0</v>
          </cell>
          <cell r="N436">
            <v>0</v>
          </cell>
          <cell r="O436">
            <v>2.4109999999999999E-2</v>
          </cell>
          <cell r="P436" t="str">
            <v>8 OZ</v>
          </cell>
          <cell r="Q436" t="str">
            <v>177390</v>
          </cell>
          <cell r="R436" t="str">
            <v>177390-07390A</v>
          </cell>
          <cell r="S436" t="str">
            <v>0002113007390</v>
          </cell>
        </row>
        <row r="437">
          <cell r="A437" t="str">
            <v>0002113007390</v>
          </cell>
          <cell r="B437" t="str">
            <v>LUC FF YOG STWBRY 8 OZ</v>
          </cell>
          <cell r="C437">
            <v>436</v>
          </cell>
          <cell r="D437" t="str">
            <v>502983</v>
          </cell>
          <cell r="E437" t="str">
            <v>CS GENRIC YOG 8 OZ</v>
          </cell>
          <cell r="F437">
            <v>0</v>
          </cell>
          <cell r="G437" t="str">
            <v>EA</v>
          </cell>
          <cell r="H437">
            <v>8.3299999999999999E-2</v>
          </cell>
          <cell r="I437">
            <v>0.13469999999999999</v>
          </cell>
          <cell r="J437" t="str">
            <v>Packaging</v>
          </cell>
          <cell r="K437" t="str">
            <v>2</v>
          </cell>
          <cell r="L437">
            <v>1</v>
          </cell>
          <cell r="M437">
            <v>0</v>
          </cell>
          <cell r="N437">
            <v>0</v>
          </cell>
          <cell r="O437">
            <v>1.122051E-2</v>
          </cell>
          <cell r="P437" t="str">
            <v>8 OZ</v>
          </cell>
          <cell r="Q437" t="str">
            <v>177390</v>
          </cell>
          <cell r="R437" t="str">
            <v>177390-07390A</v>
          </cell>
          <cell r="S437" t="str">
            <v>0002113007390</v>
          </cell>
        </row>
        <row r="438">
          <cell r="A438" t="str">
            <v>0002113007390</v>
          </cell>
          <cell r="B438" t="str">
            <v>LUC FF YOG STWBRY 8 OZ</v>
          </cell>
          <cell r="C438">
            <v>437</v>
          </cell>
          <cell r="D438" t="str">
            <v>504443</v>
          </cell>
          <cell r="E438" t="str">
            <v>LID YOG PS FF COM 8 OZ</v>
          </cell>
          <cell r="F438">
            <v>0</v>
          </cell>
          <cell r="G438" t="str">
            <v>EA</v>
          </cell>
          <cell r="H438">
            <v>1</v>
          </cell>
          <cell r="I438">
            <v>8.9300000000000004E-3</v>
          </cell>
          <cell r="J438" t="str">
            <v>Packaging</v>
          </cell>
          <cell r="K438" t="str">
            <v>2</v>
          </cell>
          <cell r="L438">
            <v>1</v>
          </cell>
          <cell r="M438">
            <v>0</v>
          </cell>
          <cell r="N438">
            <v>0</v>
          </cell>
          <cell r="O438">
            <v>8.9300000000000004E-3</v>
          </cell>
          <cell r="P438" t="str">
            <v>8 OZ</v>
          </cell>
          <cell r="Q438" t="str">
            <v>177390</v>
          </cell>
          <cell r="R438" t="str">
            <v>177390-07390A</v>
          </cell>
          <cell r="S438" t="str">
            <v>0002113007390</v>
          </cell>
        </row>
        <row r="439">
          <cell r="A439" t="str">
            <v>0002113007391</v>
          </cell>
          <cell r="B439" t="str">
            <v>LUC FF YOG BLUBRY 8 OZ</v>
          </cell>
          <cell r="C439">
            <v>438</v>
          </cell>
          <cell r="D439" t="str">
            <v>177396</v>
          </cell>
          <cell r="E439" t="str">
            <v>BULK LUC/JM FF YOG BLUBRY</v>
          </cell>
          <cell r="F439">
            <v>100</v>
          </cell>
          <cell r="G439" t="str">
            <v>LB</v>
          </cell>
          <cell r="H439">
            <v>0.5</v>
          </cell>
          <cell r="I439">
            <v>0.23030250304</v>
          </cell>
          <cell r="J439" t="str">
            <v>Ingredient</v>
          </cell>
          <cell r="K439" t="str">
            <v>1</v>
          </cell>
          <cell r="L439">
            <v>3</v>
          </cell>
          <cell r="M439">
            <v>1</v>
          </cell>
          <cell r="N439">
            <v>0</v>
          </cell>
          <cell r="O439">
            <v>0</v>
          </cell>
          <cell r="P439" t="str">
            <v>8 OZ</v>
          </cell>
          <cell r="Q439" t="str">
            <v>177396</v>
          </cell>
          <cell r="R439" t="str">
            <v>177396-07391A</v>
          </cell>
          <cell r="S439" t="str">
            <v>0002113007391</v>
          </cell>
        </row>
        <row r="440">
          <cell r="A440" t="str">
            <v>0002113007391</v>
          </cell>
          <cell r="B440" t="str">
            <v>LUC FF YOG BLUBRY 8 OZ</v>
          </cell>
          <cell r="C440">
            <v>439</v>
          </cell>
          <cell r="D440" t="str">
            <v>175488</v>
          </cell>
          <cell r="E440" t="str">
            <v>BULK MIX YOG MLK FF SS</v>
          </cell>
          <cell r="F440">
            <v>80</v>
          </cell>
          <cell r="G440" t="str">
            <v>LB</v>
          </cell>
          <cell r="H440">
            <v>0.4</v>
          </cell>
          <cell r="I440">
            <v>0.1408781288</v>
          </cell>
          <cell r="J440" t="str">
            <v>Ingredient</v>
          </cell>
          <cell r="K440" t="str">
            <v>1</v>
          </cell>
          <cell r="L440">
            <v>1</v>
          </cell>
          <cell r="M440">
            <v>0</v>
          </cell>
          <cell r="N440">
            <v>5.6351251519999999E-2</v>
          </cell>
          <cell r="O440">
            <v>0</v>
          </cell>
          <cell r="P440" t="str">
            <v>8 OZ</v>
          </cell>
          <cell r="Q440" t="str">
            <v>177396</v>
          </cell>
          <cell r="R440" t="str">
            <v>177396-07391A</v>
          </cell>
          <cell r="S440" t="str">
            <v>0002113007391</v>
          </cell>
        </row>
        <row r="441">
          <cell r="A441" t="str">
            <v>0002113007391</v>
          </cell>
          <cell r="B441" t="str">
            <v>LUC FF YOG BLUBRY 8 OZ</v>
          </cell>
          <cell r="C441">
            <v>440</v>
          </cell>
          <cell r="D441" t="str">
            <v>300086</v>
          </cell>
          <cell r="E441" t="str">
            <v>FRUT YOG BLUBRY FF BUY</v>
          </cell>
          <cell r="F441">
            <v>20</v>
          </cell>
          <cell r="G441" t="str">
            <v>LB</v>
          </cell>
          <cell r="H441">
            <v>0.1</v>
          </cell>
          <cell r="I441">
            <v>0.58799999999999997</v>
          </cell>
          <cell r="J441" t="str">
            <v>Ingredient</v>
          </cell>
          <cell r="K441" t="str">
            <v>1</v>
          </cell>
          <cell r="L441">
            <v>2</v>
          </cell>
          <cell r="M441">
            <v>0</v>
          </cell>
          <cell r="N441">
            <v>5.8799999999999998E-2</v>
          </cell>
          <cell r="O441">
            <v>0</v>
          </cell>
          <cell r="P441" t="str">
            <v>8 OZ</v>
          </cell>
          <cell r="Q441" t="str">
            <v>177396</v>
          </cell>
          <cell r="R441" t="str">
            <v>177396-07391A</v>
          </cell>
          <cell r="S441" t="str">
            <v>0002113007391</v>
          </cell>
        </row>
        <row r="442">
          <cell r="A442" t="str">
            <v>0002113007391</v>
          </cell>
          <cell r="B442" t="str">
            <v>LUC FF YOG BLUBRY 8 OZ</v>
          </cell>
          <cell r="C442">
            <v>441</v>
          </cell>
          <cell r="D442" t="str">
            <v>500754</v>
          </cell>
          <cell r="E442" t="str">
            <v>LID CLR 302 (DIA=8 OZ YOG)</v>
          </cell>
          <cell r="F442">
            <v>0</v>
          </cell>
          <cell r="G442" t="str">
            <v>EA</v>
          </cell>
          <cell r="H442">
            <v>1</v>
          </cell>
          <cell r="I442">
            <v>1.1979999999999999E-2</v>
          </cell>
          <cell r="J442" t="str">
            <v>Packaging</v>
          </cell>
          <cell r="K442" t="str">
            <v>2</v>
          </cell>
          <cell r="L442">
            <v>1</v>
          </cell>
          <cell r="M442">
            <v>0</v>
          </cell>
          <cell r="N442">
            <v>0</v>
          </cell>
          <cell r="O442">
            <v>1.1979999999999999E-2</v>
          </cell>
          <cell r="P442" t="str">
            <v>8 OZ</v>
          </cell>
          <cell r="Q442" t="str">
            <v>177396</v>
          </cell>
          <cell r="R442" t="str">
            <v>177396-07391A</v>
          </cell>
          <cell r="S442" t="str">
            <v>0002113007391</v>
          </cell>
        </row>
        <row r="443">
          <cell r="A443" t="str">
            <v>0002113007391</v>
          </cell>
          <cell r="B443" t="str">
            <v>LUC FF YOG BLUBRY 8 OZ</v>
          </cell>
          <cell r="C443">
            <v>442</v>
          </cell>
          <cell r="D443" t="str">
            <v>500774</v>
          </cell>
          <cell r="E443" t="str">
            <v>CUP LUC FF YOG BLUBRY 8 OZ</v>
          </cell>
          <cell r="F443">
            <v>0</v>
          </cell>
          <cell r="G443" t="str">
            <v>EA</v>
          </cell>
          <cell r="H443">
            <v>1</v>
          </cell>
          <cell r="I443">
            <v>2.4109999999999999E-2</v>
          </cell>
          <cell r="J443" t="str">
            <v>Packaging</v>
          </cell>
          <cell r="K443" t="str">
            <v>2</v>
          </cell>
          <cell r="L443">
            <v>1</v>
          </cell>
          <cell r="M443">
            <v>0</v>
          </cell>
          <cell r="N443">
            <v>0</v>
          </cell>
          <cell r="O443">
            <v>2.4109999999999999E-2</v>
          </cell>
          <cell r="P443" t="str">
            <v>8 OZ</v>
          </cell>
          <cell r="Q443" t="str">
            <v>177396</v>
          </cell>
          <cell r="R443" t="str">
            <v>177396-07391A</v>
          </cell>
          <cell r="S443" t="str">
            <v>0002113007391</v>
          </cell>
        </row>
        <row r="444">
          <cell r="A444" t="str">
            <v>0002113007391</v>
          </cell>
          <cell r="B444" t="str">
            <v>LUC FF YOG BLUBRY 8 OZ</v>
          </cell>
          <cell r="C444">
            <v>443</v>
          </cell>
          <cell r="D444" t="str">
            <v>502983</v>
          </cell>
          <cell r="E444" t="str">
            <v>CS GENRIC YOG 8 OZ</v>
          </cell>
          <cell r="F444">
            <v>0</v>
          </cell>
          <cell r="G444" t="str">
            <v>EA</v>
          </cell>
          <cell r="H444">
            <v>8.3299999999999999E-2</v>
          </cell>
          <cell r="I444">
            <v>0.13469999999999999</v>
          </cell>
          <cell r="J444" t="str">
            <v>Packaging</v>
          </cell>
          <cell r="K444" t="str">
            <v>2</v>
          </cell>
          <cell r="L444">
            <v>1</v>
          </cell>
          <cell r="M444">
            <v>0</v>
          </cell>
          <cell r="N444">
            <v>0</v>
          </cell>
          <cell r="O444">
            <v>1.122051E-2</v>
          </cell>
          <cell r="P444" t="str">
            <v>8 OZ</v>
          </cell>
          <cell r="Q444" t="str">
            <v>177396</v>
          </cell>
          <cell r="R444" t="str">
            <v>177396-07391A</v>
          </cell>
          <cell r="S444" t="str">
            <v>0002113007391</v>
          </cell>
        </row>
        <row r="445">
          <cell r="A445" t="str">
            <v>0002113007391</v>
          </cell>
          <cell r="B445" t="str">
            <v>LUC FF YOG BLUBRY 8 OZ</v>
          </cell>
          <cell r="C445">
            <v>444</v>
          </cell>
          <cell r="D445" t="str">
            <v>504443</v>
          </cell>
          <cell r="E445" t="str">
            <v>LID YOG PS FF COM 8 OZ</v>
          </cell>
          <cell r="F445">
            <v>0</v>
          </cell>
          <cell r="G445" t="str">
            <v>EA</v>
          </cell>
          <cell r="H445">
            <v>1</v>
          </cell>
          <cell r="I445">
            <v>8.9300000000000004E-3</v>
          </cell>
          <cell r="J445" t="str">
            <v>Packaging</v>
          </cell>
          <cell r="K445" t="str">
            <v>2</v>
          </cell>
          <cell r="L445">
            <v>1</v>
          </cell>
          <cell r="M445">
            <v>0</v>
          </cell>
          <cell r="N445">
            <v>0</v>
          </cell>
          <cell r="O445">
            <v>8.9300000000000004E-3</v>
          </cell>
          <cell r="P445" t="str">
            <v>8 OZ</v>
          </cell>
          <cell r="Q445" t="str">
            <v>177396</v>
          </cell>
          <cell r="R445" t="str">
            <v>177396-07391A</v>
          </cell>
          <cell r="S445" t="str">
            <v>0002113007391</v>
          </cell>
        </row>
        <row r="446">
          <cell r="A446" t="str">
            <v>0002113007392</v>
          </cell>
          <cell r="B446" t="str">
            <v>LUC FF YOG PEACH 8 OZ</v>
          </cell>
          <cell r="C446">
            <v>445</v>
          </cell>
          <cell r="D446" t="str">
            <v>177392</v>
          </cell>
          <cell r="E446" t="str">
            <v>BULK LUC/JM FF YOG PEACH</v>
          </cell>
          <cell r="F446">
            <v>100</v>
          </cell>
          <cell r="G446" t="str">
            <v>LB</v>
          </cell>
          <cell r="H446">
            <v>0.5</v>
          </cell>
          <cell r="I446">
            <v>0.20270250304000001</v>
          </cell>
          <cell r="J446" t="str">
            <v>Ingredient</v>
          </cell>
          <cell r="K446" t="str">
            <v>1</v>
          </cell>
          <cell r="L446">
            <v>3</v>
          </cell>
          <cell r="M446">
            <v>1</v>
          </cell>
          <cell r="N446">
            <v>0</v>
          </cell>
          <cell r="O446">
            <v>0</v>
          </cell>
          <cell r="P446" t="str">
            <v>8 OZ</v>
          </cell>
          <cell r="Q446" t="str">
            <v>177392</v>
          </cell>
          <cell r="R446" t="str">
            <v>177392-07392A</v>
          </cell>
          <cell r="S446" t="str">
            <v>0002113007392</v>
          </cell>
        </row>
        <row r="447">
          <cell r="A447" t="str">
            <v>0002113007392</v>
          </cell>
          <cell r="B447" t="str">
            <v>LUC FF YOG PEACH 8 OZ</v>
          </cell>
          <cell r="C447">
            <v>446</v>
          </cell>
          <cell r="D447" t="str">
            <v>175488</v>
          </cell>
          <cell r="E447" t="str">
            <v>BULK MIX YOG MLK FF SS</v>
          </cell>
          <cell r="F447">
            <v>80</v>
          </cell>
          <cell r="G447" t="str">
            <v>LB</v>
          </cell>
          <cell r="H447">
            <v>0.4</v>
          </cell>
          <cell r="I447">
            <v>0.1408781288</v>
          </cell>
          <cell r="J447" t="str">
            <v>Ingredient</v>
          </cell>
          <cell r="K447" t="str">
            <v>1</v>
          </cell>
          <cell r="L447">
            <v>1</v>
          </cell>
          <cell r="M447">
            <v>0</v>
          </cell>
          <cell r="N447">
            <v>5.6351251519999999E-2</v>
          </cell>
          <cell r="O447">
            <v>0</v>
          </cell>
          <cell r="P447" t="str">
            <v>8 OZ</v>
          </cell>
          <cell r="Q447" t="str">
            <v>177392</v>
          </cell>
          <cell r="R447" t="str">
            <v>177392-07392A</v>
          </cell>
          <cell r="S447" t="str">
            <v>0002113007392</v>
          </cell>
        </row>
        <row r="448">
          <cell r="A448" t="str">
            <v>0002113007392</v>
          </cell>
          <cell r="B448" t="str">
            <v>LUC FF YOG PEACH 8 OZ</v>
          </cell>
          <cell r="C448">
            <v>447</v>
          </cell>
          <cell r="D448" t="str">
            <v>300085</v>
          </cell>
          <cell r="E448" t="str">
            <v>FRUT YOG PEACH FF BUY</v>
          </cell>
          <cell r="F448">
            <v>20</v>
          </cell>
          <cell r="G448" t="str">
            <v>LB</v>
          </cell>
          <cell r="H448">
            <v>0.1</v>
          </cell>
          <cell r="I448">
            <v>0.45</v>
          </cell>
          <cell r="J448" t="str">
            <v>Ingredient</v>
          </cell>
          <cell r="K448" t="str">
            <v>1</v>
          </cell>
          <cell r="L448">
            <v>2</v>
          </cell>
          <cell r="M448">
            <v>0</v>
          </cell>
          <cell r="N448">
            <v>4.4999999999999998E-2</v>
          </cell>
          <cell r="O448">
            <v>0</v>
          </cell>
          <cell r="P448" t="str">
            <v>8 OZ</v>
          </cell>
          <cell r="Q448" t="str">
            <v>177392</v>
          </cell>
          <cell r="R448" t="str">
            <v>177392-07392A</v>
          </cell>
          <cell r="S448" t="str">
            <v>0002113007392</v>
          </cell>
        </row>
        <row r="449">
          <cell r="A449" t="str">
            <v>0002113007392</v>
          </cell>
          <cell r="B449" t="str">
            <v>LUC FF YOG PEACH 8 OZ</v>
          </cell>
          <cell r="C449">
            <v>448</v>
          </cell>
          <cell r="D449" t="str">
            <v>500754</v>
          </cell>
          <cell r="E449" t="str">
            <v>LID CLR 302 (DIA=8 OZ YOG)</v>
          </cell>
          <cell r="F449">
            <v>0</v>
          </cell>
          <cell r="G449" t="str">
            <v>EA</v>
          </cell>
          <cell r="H449">
            <v>1</v>
          </cell>
          <cell r="I449">
            <v>1.1979999999999999E-2</v>
          </cell>
          <cell r="J449" t="str">
            <v>Packaging</v>
          </cell>
          <cell r="K449" t="str">
            <v>2</v>
          </cell>
          <cell r="L449">
            <v>1</v>
          </cell>
          <cell r="M449">
            <v>0</v>
          </cell>
          <cell r="N449">
            <v>0</v>
          </cell>
          <cell r="O449">
            <v>1.1979999999999999E-2</v>
          </cell>
          <cell r="P449" t="str">
            <v>8 OZ</v>
          </cell>
          <cell r="Q449" t="str">
            <v>177392</v>
          </cell>
          <cell r="R449" t="str">
            <v>177392-07392A</v>
          </cell>
          <cell r="S449" t="str">
            <v>0002113007392</v>
          </cell>
        </row>
        <row r="450">
          <cell r="A450" t="str">
            <v>0002113007392</v>
          </cell>
          <cell r="B450" t="str">
            <v>LUC FF YOG PEACH 8 OZ</v>
          </cell>
          <cell r="C450">
            <v>449</v>
          </cell>
          <cell r="D450" t="str">
            <v>500784</v>
          </cell>
          <cell r="E450" t="str">
            <v>CUP LUC FF YOG PEACH 8 OZ</v>
          </cell>
          <cell r="F450">
            <v>0</v>
          </cell>
          <cell r="G450" t="str">
            <v>EA</v>
          </cell>
          <cell r="H450">
            <v>1</v>
          </cell>
          <cell r="I450">
            <v>2.4109999999999999E-2</v>
          </cell>
          <cell r="J450" t="str">
            <v>Packaging</v>
          </cell>
          <cell r="K450" t="str">
            <v>2</v>
          </cell>
          <cell r="L450">
            <v>1</v>
          </cell>
          <cell r="M450">
            <v>0</v>
          </cell>
          <cell r="N450">
            <v>0</v>
          </cell>
          <cell r="O450">
            <v>2.4109999999999999E-2</v>
          </cell>
          <cell r="P450" t="str">
            <v>8 OZ</v>
          </cell>
          <cell r="Q450" t="str">
            <v>177392</v>
          </cell>
          <cell r="R450" t="str">
            <v>177392-07392A</v>
          </cell>
          <cell r="S450" t="str">
            <v>0002113007392</v>
          </cell>
        </row>
        <row r="451">
          <cell r="A451" t="str">
            <v>0002113007392</v>
          </cell>
          <cell r="B451" t="str">
            <v>LUC FF YOG PEACH 8 OZ</v>
          </cell>
          <cell r="C451">
            <v>450</v>
          </cell>
          <cell r="D451" t="str">
            <v>502983</v>
          </cell>
          <cell r="E451" t="str">
            <v>CS GENRIC YOG 8 OZ</v>
          </cell>
          <cell r="F451">
            <v>0</v>
          </cell>
          <cell r="G451" t="str">
            <v>EA</v>
          </cell>
          <cell r="H451">
            <v>8.3299999999999999E-2</v>
          </cell>
          <cell r="I451">
            <v>0.13469999999999999</v>
          </cell>
          <cell r="J451" t="str">
            <v>Packaging</v>
          </cell>
          <cell r="K451" t="str">
            <v>2</v>
          </cell>
          <cell r="L451">
            <v>1</v>
          </cell>
          <cell r="M451">
            <v>0</v>
          </cell>
          <cell r="N451">
            <v>0</v>
          </cell>
          <cell r="O451">
            <v>1.122051E-2</v>
          </cell>
          <cell r="P451" t="str">
            <v>8 OZ</v>
          </cell>
          <cell r="Q451" t="str">
            <v>177392</v>
          </cell>
          <cell r="R451" t="str">
            <v>177392-07392A</v>
          </cell>
          <cell r="S451" t="str">
            <v>0002113007392</v>
          </cell>
        </row>
        <row r="452">
          <cell r="A452" t="str">
            <v>0002113007392</v>
          </cell>
          <cell r="B452" t="str">
            <v>LUC FF YOG PEACH 8 OZ</v>
          </cell>
          <cell r="C452">
            <v>451</v>
          </cell>
          <cell r="D452" t="str">
            <v>504443</v>
          </cell>
          <cell r="E452" t="str">
            <v>LID YOG PS FF COM 8 OZ</v>
          </cell>
          <cell r="F452">
            <v>0</v>
          </cell>
          <cell r="G452" t="str">
            <v>EA</v>
          </cell>
          <cell r="H452">
            <v>1</v>
          </cell>
          <cell r="I452">
            <v>8.9300000000000004E-3</v>
          </cell>
          <cell r="J452" t="str">
            <v>Packaging</v>
          </cell>
          <cell r="K452" t="str">
            <v>2</v>
          </cell>
          <cell r="L452">
            <v>1</v>
          </cell>
          <cell r="M452">
            <v>0</v>
          </cell>
          <cell r="N452">
            <v>0</v>
          </cell>
          <cell r="O452">
            <v>8.9300000000000004E-3</v>
          </cell>
          <cell r="P452" t="str">
            <v>8 OZ</v>
          </cell>
          <cell r="Q452" t="str">
            <v>177392</v>
          </cell>
          <cell r="R452" t="str">
            <v>177392-07392A</v>
          </cell>
          <cell r="S452" t="str">
            <v>0002113007392</v>
          </cell>
        </row>
        <row r="453">
          <cell r="A453" t="str">
            <v>0002113007393</v>
          </cell>
          <cell r="B453" t="str">
            <v>LUC FF YOG PLAIN 8 OZ</v>
          </cell>
          <cell r="C453">
            <v>452</v>
          </cell>
          <cell r="D453" t="str">
            <v>177393</v>
          </cell>
          <cell r="E453" t="str">
            <v>BULK LUC/JM FF YOG PLAIN</v>
          </cell>
          <cell r="F453">
            <v>100</v>
          </cell>
          <cell r="G453" t="str">
            <v>LB</v>
          </cell>
          <cell r="H453">
            <v>0.5</v>
          </cell>
          <cell r="I453">
            <v>0.1408781288</v>
          </cell>
          <cell r="J453" t="str">
            <v>Ingredient</v>
          </cell>
          <cell r="K453" t="str">
            <v>1</v>
          </cell>
          <cell r="L453">
            <v>9</v>
          </cell>
          <cell r="M453">
            <v>1</v>
          </cell>
          <cell r="N453">
            <v>0</v>
          </cell>
          <cell r="O453">
            <v>0</v>
          </cell>
          <cell r="P453" t="str">
            <v>8 OZ</v>
          </cell>
          <cell r="Q453" t="str">
            <v>177393</v>
          </cell>
          <cell r="R453" t="str">
            <v>177393-07393A</v>
          </cell>
          <cell r="S453" t="str">
            <v>0002113007393</v>
          </cell>
        </row>
        <row r="454">
          <cell r="A454" t="str">
            <v>0002113007393</v>
          </cell>
          <cell r="B454" t="str">
            <v>LUC FF YOG PLAIN 8 OZ</v>
          </cell>
          <cell r="C454">
            <v>453</v>
          </cell>
          <cell r="D454" t="str">
            <v>300038</v>
          </cell>
          <cell r="E454" t="str">
            <v>BF CLASS 2</v>
          </cell>
          <cell r="F454">
            <v>0.08</v>
          </cell>
          <cell r="G454" t="str">
            <v>LB</v>
          </cell>
          <cell r="H454">
            <v>4.0000000000000002E-4</v>
          </cell>
          <cell r="I454">
            <v>1.8340000000000001</v>
          </cell>
          <cell r="J454" t="str">
            <v>Ingredient</v>
          </cell>
          <cell r="K454" t="str">
            <v>1</v>
          </cell>
          <cell r="L454">
            <v>1</v>
          </cell>
          <cell r="M454">
            <v>0</v>
          </cell>
          <cell r="N454">
            <v>7.3360000000000005E-4</v>
          </cell>
          <cell r="O454">
            <v>0</v>
          </cell>
          <cell r="P454" t="str">
            <v>8 OZ</v>
          </cell>
          <cell r="Q454" t="str">
            <v>177393</v>
          </cell>
          <cell r="R454" t="str">
            <v>177393-07393A</v>
          </cell>
          <cell r="S454" t="str">
            <v>0002113007393</v>
          </cell>
        </row>
        <row r="455">
          <cell r="A455" t="str">
            <v>0002113007393</v>
          </cell>
          <cell r="B455" t="str">
            <v>LUC FF YOG PLAIN 8 OZ</v>
          </cell>
          <cell r="C455">
            <v>454</v>
          </cell>
          <cell r="D455" t="str">
            <v>300044</v>
          </cell>
          <cell r="E455" t="str">
            <v>GELTN KOSHER 225 BLOOM 40 MESH</v>
          </cell>
          <cell r="F455">
            <v>0.36</v>
          </cell>
          <cell r="G455" t="str">
            <v>LB</v>
          </cell>
          <cell r="H455">
            <v>1.8E-3</v>
          </cell>
          <cell r="I455">
            <v>2.11</v>
          </cell>
          <cell r="J455" t="str">
            <v>Ingredient</v>
          </cell>
          <cell r="K455" t="str">
            <v>1</v>
          </cell>
          <cell r="L455">
            <v>2</v>
          </cell>
          <cell r="M455">
            <v>0</v>
          </cell>
          <cell r="N455">
            <v>3.7980000000000002E-3</v>
          </cell>
          <cell r="O455">
            <v>0</v>
          </cell>
          <cell r="P455" t="str">
            <v>8 OZ</v>
          </cell>
          <cell r="Q455" t="str">
            <v>177393</v>
          </cell>
          <cell r="R455" t="str">
            <v>177393-07393A</v>
          </cell>
          <cell r="S455" t="str">
            <v>0002113007393</v>
          </cell>
        </row>
        <row r="456">
          <cell r="A456" t="str">
            <v>0002113007393</v>
          </cell>
          <cell r="B456" t="str">
            <v>LUC FF YOG PLAIN 8 OZ</v>
          </cell>
          <cell r="C456">
            <v>455</v>
          </cell>
          <cell r="D456" t="str">
            <v>300453</v>
          </cell>
          <cell r="E456" t="str">
            <v>CULTURE YOG FF STARTR</v>
          </cell>
          <cell r="F456">
            <v>1.2E-2</v>
          </cell>
          <cell r="G456" t="str">
            <v>EA</v>
          </cell>
          <cell r="H456">
            <v>6.0000000000000002E-5</v>
          </cell>
          <cell r="I456">
            <v>38</v>
          </cell>
          <cell r="J456" t="str">
            <v>Ingredient</v>
          </cell>
          <cell r="K456" t="str">
            <v>1</v>
          </cell>
          <cell r="L456">
            <v>4</v>
          </cell>
          <cell r="M456">
            <v>0</v>
          </cell>
          <cell r="N456">
            <v>2.2799999999999999E-3</v>
          </cell>
          <cell r="O456">
            <v>0</v>
          </cell>
          <cell r="P456" t="str">
            <v>8 OZ</v>
          </cell>
          <cell r="Q456" t="str">
            <v>177393</v>
          </cell>
          <cell r="R456" t="str">
            <v>177393-07393A</v>
          </cell>
          <cell r="S456" t="str">
            <v>0002113007393</v>
          </cell>
        </row>
        <row r="457">
          <cell r="A457" t="str">
            <v>0002113007393</v>
          </cell>
          <cell r="B457" t="str">
            <v>LUC FF YOG PLAIN 8 OZ</v>
          </cell>
          <cell r="C457">
            <v>456</v>
          </cell>
          <cell r="D457" t="str">
            <v>300472</v>
          </cell>
          <cell r="E457" t="str">
            <v>STARCH 377</v>
          </cell>
          <cell r="F457">
            <v>0.35</v>
          </cell>
          <cell r="G457" t="str">
            <v>LB</v>
          </cell>
          <cell r="H457">
            <v>1.75E-3</v>
          </cell>
          <cell r="I457">
            <v>0.72109999999999996</v>
          </cell>
          <cell r="J457" t="str">
            <v>Ingredient</v>
          </cell>
          <cell r="K457" t="str">
            <v>1</v>
          </cell>
          <cell r="L457">
            <v>3</v>
          </cell>
          <cell r="M457">
            <v>0</v>
          </cell>
          <cell r="N457">
            <v>1.2619249999999999E-3</v>
          </cell>
          <cell r="O457">
            <v>0</v>
          </cell>
          <cell r="P457" t="str">
            <v>8 OZ</v>
          </cell>
          <cell r="Q457" t="str">
            <v>177393</v>
          </cell>
          <cell r="R457" t="str">
            <v>177393-07393A</v>
          </cell>
          <cell r="S457" t="str">
            <v>0002113007393</v>
          </cell>
        </row>
        <row r="458">
          <cell r="A458" t="str">
            <v>0002113007393</v>
          </cell>
          <cell r="B458" t="str">
            <v>LUC FF YOG PLAIN 8 OZ</v>
          </cell>
          <cell r="C458">
            <v>457</v>
          </cell>
          <cell r="D458" t="str">
            <v>300863</v>
          </cell>
          <cell r="E458" t="str">
            <v>SNF RAW CLASS 2</v>
          </cell>
          <cell r="F458">
            <v>6.7050000000000001</v>
          </cell>
          <cell r="G458" t="str">
            <v>LB</v>
          </cell>
          <cell r="H458">
            <v>3.3524999999999999E-2</v>
          </cell>
          <cell r="I458">
            <v>0.79359999999999997</v>
          </cell>
          <cell r="J458" t="str">
            <v>Ingredient</v>
          </cell>
          <cell r="K458" t="str">
            <v>1</v>
          </cell>
          <cell r="L458">
            <v>5</v>
          </cell>
          <cell r="M458">
            <v>0</v>
          </cell>
          <cell r="N458">
            <v>2.6605440000000001E-2</v>
          </cell>
          <cell r="O458">
            <v>0</v>
          </cell>
          <cell r="P458" t="str">
            <v>8 OZ</v>
          </cell>
          <cell r="Q458" t="str">
            <v>177393</v>
          </cell>
          <cell r="R458" t="str">
            <v>177393-07393A</v>
          </cell>
          <cell r="S458" t="str">
            <v>0002113007393</v>
          </cell>
        </row>
        <row r="459">
          <cell r="A459" t="str">
            <v>0002113007393</v>
          </cell>
          <cell r="B459" t="str">
            <v>LUC FF YOG PLAIN 8 OZ</v>
          </cell>
          <cell r="C459">
            <v>458</v>
          </cell>
          <cell r="D459" t="str">
            <v>300866</v>
          </cell>
          <cell r="E459" t="str">
            <v>COND SKIM FLUID CLASS 2</v>
          </cell>
          <cell r="F459">
            <v>16.053999999999998</v>
          </cell>
          <cell r="G459" t="str">
            <v>LB</v>
          </cell>
          <cell r="H459">
            <v>8.0269999999999994E-2</v>
          </cell>
          <cell r="I459">
            <v>0</v>
          </cell>
          <cell r="J459" t="str">
            <v>Ingredient</v>
          </cell>
          <cell r="K459" t="str">
            <v>1</v>
          </cell>
          <cell r="L459">
            <v>8</v>
          </cell>
          <cell r="M459">
            <v>0</v>
          </cell>
          <cell r="N459">
            <v>0</v>
          </cell>
          <cell r="O459">
            <v>0</v>
          </cell>
          <cell r="P459" t="str">
            <v>8 OZ</v>
          </cell>
          <cell r="Q459" t="str">
            <v>177393</v>
          </cell>
          <cell r="R459" t="str">
            <v>177393-07393A</v>
          </cell>
          <cell r="S459" t="str">
            <v>0002113007393</v>
          </cell>
        </row>
        <row r="460">
          <cell r="A460" t="str">
            <v>0002113007393</v>
          </cell>
          <cell r="B460" t="str">
            <v>LUC FF YOG PLAIN 8 OZ</v>
          </cell>
          <cell r="C460">
            <v>459</v>
          </cell>
          <cell r="D460" t="str">
            <v>300868</v>
          </cell>
          <cell r="E460" t="str">
            <v>COND SKIM LB SOLIDS CLASS 2</v>
          </cell>
          <cell r="F460">
            <v>7.0449999999999999</v>
          </cell>
          <cell r="G460" t="str">
            <v>LB</v>
          </cell>
          <cell r="H460">
            <v>3.5224999999999999E-2</v>
          </cell>
          <cell r="I460">
            <v>0.92849999999999999</v>
          </cell>
          <cell r="J460" t="str">
            <v>Ingredient</v>
          </cell>
          <cell r="K460" t="str">
            <v>1</v>
          </cell>
          <cell r="L460">
            <v>6</v>
          </cell>
          <cell r="M460">
            <v>0</v>
          </cell>
          <cell r="N460">
            <v>3.2706412499999997E-2</v>
          </cell>
          <cell r="O460">
            <v>0</v>
          </cell>
          <cell r="P460" t="str">
            <v>8 OZ</v>
          </cell>
          <cell r="Q460" t="str">
            <v>177393</v>
          </cell>
          <cell r="R460" t="str">
            <v>177393-07393A</v>
          </cell>
          <cell r="S460" t="str">
            <v>0002113007393</v>
          </cell>
        </row>
        <row r="461">
          <cell r="A461" t="str">
            <v>0002113007393</v>
          </cell>
          <cell r="B461" t="str">
            <v>LUC FF YOG PLAIN 8 OZ</v>
          </cell>
          <cell r="C461">
            <v>460</v>
          </cell>
          <cell r="D461" t="str">
            <v>300870</v>
          </cell>
          <cell r="E461" t="str">
            <v>FLUID CLASS 2</v>
          </cell>
          <cell r="F461">
            <v>69.406000000000006</v>
          </cell>
          <cell r="G461" t="str">
            <v>LB</v>
          </cell>
          <cell r="H461">
            <v>0.34703000000000006</v>
          </cell>
          <cell r="I461">
            <v>0</v>
          </cell>
          <cell r="J461" t="str">
            <v>Ingredient</v>
          </cell>
          <cell r="K461" t="str">
            <v>1</v>
          </cell>
          <cell r="L461">
            <v>7</v>
          </cell>
          <cell r="M461">
            <v>0</v>
          </cell>
          <cell r="N461">
            <v>0</v>
          </cell>
          <cell r="O461">
            <v>0</v>
          </cell>
          <cell r="P461" t="str">
            <v>8 OZ</v>
          </cell>
          <cell r="Q461" t="str">
            <v>177393</v>
          </cell>
          <cell r="R461" t="str">
            <v>177393-07393A</v>
          </cell>
          <cell r="S461" t="str">
            <v>0002113007393</v>
          </cell>
        </row>
        <row r="462">
          <cell r="A462" t="str">
            <v>0002113007393</v>
          </cell>
          <cell r="B462" t="str">
            <v>LUC FF YOG PLAIN 8 OZ</v>
          </cell>
          <cell r="C462">
            <v>461</v>
          </cell>
          <cell r="D462" t="str">
            <v>500754</v>
          </cell>
          <cell r="E462" t="str">
            <v>LID CLR 302 (DIA=8 OZ YOG)</v>
          </cell>
          <cell r="F462">
            <v>0</v>
          </cell>
          <cell r="G462" t="str">
            <v>EA</v>
          </cell>
          <cell r="H462">
            <v>1</v>
          </cell>
          <cell r="I462">
            <v>1.1979999999999999E-2</v>
          </cell>
          <cell r="J462" t="str">
            <v>Packaging</v>
          </cell>
          <cell r="K462" t="str">
            <v>2</v>
          </cell>
          <cell r="L462">
            <v>1</v>
          </cell>
          <cell r="M462">
            <v>0</v>
          </cell>
          <cell r="N462">
            <v>0</v>
          </cell>
          <cell r="O462">
            <v>1.1979999999999999E-2</v>
          </cell>
          <cell r="P462" t="str">
            <v>8 OZ</v>
          </cell>
          <cell r="Q462" t="str">
            <v>177393</v>
          </cell>
          <cell r="R462" t="str">
            <v>177393-07393A</v>
          </cell>
          <cell r="S462" t="str">
            <v>0002113007393</v>
          </cell>
        </row>
        <row r="463">
          <cell r="A463" t="str">
            <v>0002113007393</v>
          </cell>
          <cell r="B463" t="str">
            <v>LUC FF YOG PLAIN 8 OZ</v>
          </cell>
          <cell r="C463">
            <v>462</v>
          </cell>
          <cell r="D463" t="str">
            <v>500788</v>
          </cell>
          <cell r="E463" t="str">
            <v>CUP LUC FF YOG PLAIN 8 OZ</v>
          </cell>
          <cell r="F463">
            <v>0</v>
          </cell>
          <cell r="G463" t="str">
            <v>EA</v>
          </cell>
          <cell r="H463">
            <v>1</v>
          </cell>
          <cell r="I463">
            <v>2.4109999999999999E-2</v>
          </cell>
          <cell r="J463" t="str">
            <v>Packaging</v>
          </cell>
          <cell r="K463" t="str">
            <v>2</v>
          </cell>
          <cell r="L463">
            <v>1</v>
          </cell>
          <cell r="M463">
            <v>0</v>
          </cell>
          <cell r="N463">
            <v>0</v>
          </cell>
          <cell r="O463">
            <v>2.4109999999999999E-2</v>
          </cell>
          <cell r="P463" t="str">
            <v>8 OZ</v>
          </cell>
          <cell r="Q463" t="str">
            <v>177393</v>
          </cell>
          <cell r="R463" t="str">
            <v>177393-07393A</v>
          </cell>
          <cell r="S463" t="str">
            <v>0002113007393</v>
          </cell>
        </row>
        <row r="464">
          <cell r="A464" t="str">
            <v>0002113007393</v>
          </cell>
          <cell r="B464" t="str">
            <v>LUC FF YOG PLAIN 8 OZ</v>
          </cell>
          <cell r="C464">
            <v>463</v>
          </cell>
          <cell r="D464" t="str">
            <v>502983</v>
          </cell>
          <cell r="E464" t="str">
            <v>CS GENRIC YOG 8 OZ</v>
          </cell>
          <cell r="F464">
            <v>0</v>
          </cell>
          <cell r="G464" t="str">
            <v>EA</v>
          </cell>
          <cell r="H464">
            <v>8.3299999999999999E-2</v>
          </cell>
          <cell r="I464">
            <v>0.13469999999999999</v>
          </cell>
          <cell r="J464" t="str">
            <v>Packaging</v>
          </cell>
          <cell r="K464" t="str">
            <v>2</v>
          </cell>
          <cell r="L464">
            <v>1</v>
          </cell>
          <cell r="M464">
            <v>0</v>
          </cell>
          <cell r="N464">
            <v>0</v>
          </cell>
          <cell r="O464">
            <v>1.122051E-2</v>
          </cell>
          <cell r="P464" t="str">
            <v>8 OZ</v>
          </cell>
          <cell r="Q464" t="str">
            <v>177393</v>
          </cell>
          <cell r="R464" t="str">
            <v>177393-07393A</v>
          </cell>
          <cell r="S464" t="str">
            <v>0002113007393</v>
          </cell>
        </row>
        <row r="465">
          <cell r="A465" t="str">
            <v>0002113007393</v>
          </cell>
          <cell r="B465" t="str">
            <v>LUC FF YOG PLAIN 8 OZ</v>
          </cell>
          <cell r="C465">
            <v>464</v>
          </cell>
          <cell r="D465" t="str">
            <v>504443</v>
          </cell>
          <cell r="E465" t="str">
            <v>LID YOG PS FF COM 8 OZ</v>
          </cell>
          <cell r="F465">
            <v>0</v>
          </cell>
          <cell r="G465" t="str">
            <v>EA</v>
          </cell>
          <cell r="H465">
            <v>1</v>
          </cell>
          <cell r="I465">
            <v>8.9300000000000004E-3</v>
          </cell>
          <cell r="J465" t="str">
            <v>Packaging</v>
          </cell>
          <cell r="K465" t="str">
            <v>2</v>
          </cell>
          <cell r="L465">
            <v>1</v>
          </cell>
          <cell r="M465">
            <v>0</v>
          </cell>
          <cell r="N465">
            <v>0</v>
          </cell>
          <cell r="O465">
            <v>8.9300000000000004E-3</v>
          </cell>
          <cell r="P465" t="str">
            <v>8 OZ</v>
          </cell>
          <cell r="Q465" t="str">
            <v>177393</v>
          </cell>
          <cell r="R465" t="str">
            <v>177393-07393A</v>
          </cell>
          <cell r="S465" t="str">
            <v>0002113007393</v>
          </cell>
        </row>
        <row r="466">
          <cell r="A466" t="str">
            <v>0002113007394</v>
          </cell>
          <cell r="B466" t="str">
            <v>LUC FF YOG CHRY 8 OZ</v>
          </cell>
          <cell r="C466">
            <v>465</v>
          </cell>
          <cell r="D466" t="str">
            <v>177394</v>
          </cell>
          <cell r="E466" t="str">
            <v>BULK LUC/JM FF YOG CHRY</v>
          </cell>
          <cell r="F466">
            <v>100</v>
          </cell>
          <cell r="G466" t="str">
            <v>LB</v>
          </cell>
          <cell r="H466">
            <v>0.5</v>
          </cell>
          <cell r="I466">
            <v>0.20270250304000001</v>
          </cell>
          <cell r="J466" t="str">
            <v>Ingredient</v>
          </cell>
          <cell r="K466" t="str">
            <v>1</v>
          </cell>
          <cell r="L466">
            <v>3</v>
          </cell>
          <cell r="M466">
            <v>1</v>
          </cell>
          <cell r="N466">
            <v>0</v>
          </cell>
          <cell r="O466">
            <v>0</v>
          </cell>
          <cell r="P466" t="str">
            <v>8 OZ</v>
          </cell>
          <cell r="Q466" t="str">
            <v>177394</v>
          </cell>
          <cell r="R466" t="str">
            <v>177394-07394A</v>
          </cell>
          <cell r="S466" t="str">
            <v>0002113007394</v>
          </cell>
        </row>
        <row r="467">
          <cell r="A467" t="str">
            <v>0002113007394</v>
          </cell>
          <cell r="B467" t="str">
            <v>LUC FF YOG CHRY 8 OZ</v>
          </cell>
          <cell r="C467">
            <v>466</v>
          </cell>
          <cell r="D467" t="str">
            <v>175488</v>
          </cell>
          <cell r="E467" t="str">
            <v>BULK MIX YOG MLK FF SS</v>
          </cell>
          <cell r="F467">
            <v>80</v>
          </cell>
          <cell r="G467" t="str">
            <v>LB</v>
          </cell>
          <cell r="H467">
            <v>0.4</v>
          </cell>
          <cell r="I467">
            <v>0.1408781288</v>
          </cell>
          <cell r="J467" t="str">
            <v>Ingredient</v>
          </cell>
          <cell r="K467" t="str">
            <v>1</v>
          </cell>
          <cell r="L467">
            <v>1</v>
          </cell>
          <cell r="M467">
            <v>0</v>
          </cell>
          <cell r="N467">
            <v>5.6351251519999999E-2</v>
          </cell>
          <cell r="O467">
            <v>0</v>
          </cell>
          <cell r="P467" t="str">
            <v>8 OZ</v>
          </cell>
          <cell r="Q467" t="str">
            <v>177394</v>
          </cell>
          <cell r="R467" t="str">
            <v>177394-07394A</v>
          </cell>
          <cell r="S467" t="str">
            <v>0002113007394</v>
          </cell>
        </row>
        <row r="468">
          <cell r="A468" t="str">
            <v>0002113007394</v>
          </cell>
          <cell r="B468" t="str">
            <v>LUC FF YOG CHRY 8 OZ</v>
          </cell>
          <cell r="C468">
            <v>467</v>
          </cell>
          <cell r="D468" t="str">
            <v>300087</v>
          </cell>
          <cell r="E468" t="str">
            <v>FRUT YOG CHRY FF BUY</v>
          </cell>
          <cell r="F468">
            <v>20</v>
          </cell>
          <cell r="G468" t="str">
            <v>LB</v>
          </cell>
          <cell r="H468">
            <v>0.1</v>
          </cell>
          <cell r="I468">
            <v>0.45</v>
          </cell>
          <cell r="J468" t="str">
            <v>Ingredient</v>
          </cell>
          <cell r="K468" t="str">
            <v>1</v>
          </cell>
          <cell r="L468">
            <v>2</v>
          </cell>
          <cell r="M468">
            <v>0</v>
          </cell>
          <cell r="N468">
            <v>4.4999999999999998E-2</v>
          </cell>
          <cell r="O468">
            <v>0</v>
          </cell>
          <cell r="P468" t="str">
            <v>8 OZ</v>
          </cell>
          <cell r="Q468" t="str">
            <v>177394</v>
          </cell>
          <cell r="R468" t="str">
            <v>177394-07394A</v>
          </cell>
          <cell r="S468" t="str">
            <v>0002113007394</v>
          </cell>
        </row>
        <row r="469">
          <cell r="A469" t="str">
            <v>0002113007394</v>
          </cell>
          <cell r="B469" t="str">
            <v>LUC FF YOG CHRY 8 OZ</v>
          </cell>
          <cell r="C469">
            <v>468</v>
          </cell>
          <cell r="D469" t="str">
            <v>500754</v>
          </cell>
          <cell r="E469" t="str">
            <v>LID CLR 302 (DIA=8 OZ YOG)</v>
          </cell>
          <cell r="F469">
            <v>0</v>
          </cell>
          <cell r="G469" t="str">
            <v>EA</v>
          </cell>
          <cell r="H469">
            <v>1</v>
          </cell>
          <cell r="I469">
            <v>1.1979999999999999E-2</v>
          </cell>
          <cell r="J469" t="str">
            <v>Packaging</v>
          </cell>
          <cell r="K469" t="str">
            <v>2</v>
          </cell>
          <cell r="L469">
            <v>1</v>
          </cell>
          <cell r="M469">
            <v>0</v>
          </cell>
          <cell r="N469">
            <v>0</v>
          </cell>
          <cell r="O469">
            <v>1.1979999999999999E-2</v>
          </cell>
          <cell r="P469" t="str">
            <v>8 OZ</v>
          </cell>
          <cell r="Q469" t="str">
            <v>177394</v>
          </cell>
          <cell r="R469" t="str">
            <v>177394-07394A</v>
          </cell>
          <cell r="S469" t="str">
            <v>0002113007394</v>
          </cell>
        </row>
        <row r="470">
          <cell r="A470" t="str">
            <v>0002113007394</v>
          </cell>
          <cell r="B470" t="str">
            <v>LUC FF YOG CHRY 8 OZ</v>
          </cell>
          <cell r="C470">
            <v>469</v>
          </cell>
          <cell r="D470" t="str">
            <v>500775</v>
          </cell>
          <cell r="E470" t="str">
            <v>CUP LUC FF YOG CHRY 8 OZ</v>
          </cell>
          <cell r="F470">
            <v>0</v>
          </cell>
          <cell r="G470" t="str">
            <v>EA</v>
          </cell>
          <cell r="H470">
            <v>1</v>
          </cell>
          <cell r="I470">
            <v>2.4109999999999999E-2</v>
          </cell>
          <cell r="J470" t="str">
            <v>Packaging</v>
          </cell>
          <cell r="K470" t="str">
            <v>2</v>
          </cell>
          <cell r="L470">
            <v>1</v>
          </cell>
          <cell r="M470">
            <v>0</v>
          </cell>
          <cell r="N470">
            <v>0</v>
          </cell>
          <cell r="O470">
            <v>2.4109999999999999E-2</v>
          </cell>
          <cell r="P470" t="str">
            <v>8 OZ</v>
          </cell>
          <cell r="Q470" t="str">
            <v>177394</v>
          </cell>
          <cell r="R470" t="str">
            <v>177394-07394A</v>
          </cell>
          <cell r="S470" t="str">
            <v>0002113007394</v>
          </cell>
        </row>
        <row r="471">
          <cell r="A471" t="str">
            <v>0002113007394</v>
          </cell>
          <cell r="B471" t="str">
            <v>LUC FF YOG CHRY 8 OZ</v>
          </cell>
          <cell r="C471">
            <v>470</v>
          </cell>
          <cell r="D471" t="str">
            <v>502983</v>
          </cell>
          <cell r="E471" t="str">
            <v>CS GENRIC YOG 8 OZ</v>
          </cell>
          <cell r="F471">
            <v>0</v>
          </cell>
          <cell r="G471" t="str">
            <v>EA</v>
          </cell>
          <cell r="H471">
            <v>8.3299999999999999E-2</v>
          </cell>
          <cell r="I471">
            <v>0.13469999999999999</v>
          </cell>
          <cell r="J471" t="str">
            <v>Packaging</v>
          </cell>
          <cell r="K471" t="str">
            <v>2</v>
          </cell>
          <cell r="L471">
            <v>1</v>
          </cell>
          <cell r="M471">
            <v>0</v>
          </cell>
          <cell r="N471">
            <v>0</v>
          </cell>
          <cell r="O471">
            <v>1.122051E-2</v>
          </cell>
          <cell r="P471" t="str">
            <v>8 OZ</v>
          </cell>
          <cell r="Q471" t="str">
            <v>177394</v>
          </cell>
          <cell r="R471" t="str">
            <v>177394-07394A</v>
          </cell>
          <cell r="S471" t="str">
            <v>0002113007394</v>
          </cell>
        </row>
        <row r="472">
          <cell r="A472" t="str">
            <v>0002113007394</v>
          </cell>
          <cell r="B472" t="str">
            <v>LUC FF YOG CHRY 8 OZ</v>
          </cell>
          <cell r="C472">
            <v>471</v>
          </cell>
          <cell r="D472" t="str">
            <v>504443</v>
          </cell>
          <cell r="E472" t="str">
            <v>LID YOG PS FF COM 8 OZ</v>
          </cell>
          <cell r="F472">
            <v>0</v>
          </cell>
          <cell r="G472" t="str">
            <v>EA</v>
          </cell>
          <cell r="H472">
            <v>1</v>
          </cell>
          <cell r="I472">
            <v>8.9300000000000004E-3</v>
          </cell>
          <cell r="J472" t="str">
            <v>Packaging</v>
          </cell>
          <cell r="K472" t="str">
            <v>2</v>
          </cell>
          <cell r="L472">
            <v>1</v>
          </cell>
          <cell r="M472">
            <v>0</v>
          </cell>
          <cell r="N472">
            <v>0</v>
          </cell>
          <cell r="O472">
            <v>8.9300000000000004E-3</v>
          </cell>
          <cell r="P472" t="str">
            <v>8 OZ</v>
          </cell>
          <cell r="Q472" t="str">
            <v>177394</v>
          </cell>
          <cell r="R472" t="str">
            <v>177394-07394A</v>
          </cell>
          <cell r="S472" t="str">
            <v>0002113007394</v>
          </cell>
        </row>
        <row r="473">
          <cell r="A473" t="str">
            <v>0002113007397</v>
          </cell>
          <cell r="B473" t="str">
            <v>LUC FF YOG PLAIN 32 OZ</v>
          </cell>
          <cell r="C473">
            <v>472</v>
          </cell>
          <cell r="D473" t="str">
            <v>177393</v>
          </cell>
          <cell r="E473" t="str">
            <v>BULK LUC/JM FF YOG PLAIN</v>
          </cell>
          <cell r="F473">
            <v>100</v>
          </cell>
          <cell r="G473" t="str">
            <v>LB</v>
          </cell>
          <cell r="H473">
            <v>2</v>
          </cell>
          <cell r="I473">
            <v>0.1408781288</v>
          </cell>
          <cell r="J473" t="str">
            <v>Ingredient</v>
          </cell>
          <cell r="K473" t="str">
            <v>1</v>
          </cell>
          <cell r="L473">
            <v>9</v>
          </cell>
          <cell r="M473">
            <v>1</v>
          </cell>
          <cell r="N473">
            <v>0</v>
          </cell>
          <cell r="O473">
            <v>0</v>
          </cell>
          <cell r="P473" t="str">
            <v>32 OZ</v>
          </cell>
          <cell r="Q473" t="str">
            <v>177393</v>
          </cell>
          <cell r="R473" t="str">
            <v>177393-07397A</v>
          </cell>
          <cell r="S473" t="str">
            <v>0002113007397</v>
          </cell>
        </row>
        <row r="474">
          <cell r="A474" t="str">
            <v>0002113007397</v>
          </cell>
          <cell r="B474" t="str">
            <v>LUC FF YOG PLAIN 32 OZ</v>
          </cell>
          <cell r="C474">
            <v>473</v>
          </cell>
          <cell r="D474" t="str">
            <v>300038</v>
          </cell>
          <cell r="E474" t="str">
            <v>BF CLASS 2</v>
          </cell>
          <cell r="F474">
            <v>0.08</v>
          </cell>
          <cell r="G474" t="str">
            <v>LB</v>
          </cell>
          <cell r="H474">
            <v>1.6000000000000001E-3</v>
          </cell>
          <cell r="I474">
            <v>1.8340000000000001</v>
          </cell>
          <cell r="J474" t="str">
            <v>Ingredient</v>
          </cell>
          <cell r="K474" t="str">
            <v>1</v>
          </cell>
          <cell r="L474">
            <v>1</v>
          </cell>
          <cell r="M474">
            <v>0</v>
          </cell>
          <cell r="N474">
            <v>2.9344000000000002E-3</v>
          </cell>
          <cell r="O474">
            <v>0</v>
          </cell>
          <cell r="P474" t="str">
            <v>32 OZ</v>
          </cell>
          <cell r="Q474" t="str">
            <v>177393</v>
          </cell>
          <cell r="R474" t="str">
            <v>177393-07397A</v>
          </cell>
          <cell r="S474" t="str">
            <v>0002113007397</v>
          </cell>
        </row>
        <row r="475">
          <cell r="A475" t="str">
            <v>0002113007397</v>
          </cell>
          <cell r="B475" t="str">
            <v>LUC FF YOG PLAIN 32 OZ</v>
          </cell>
          <cell r="C475">
            <v>474</v>
          </cell>
          <cell r="D475" t="str">
            <v>300044</v>
          </cell>
          <cell r="E475" t="str">
            <v>GELTN KOSHER 225 BLOOM 40 MESH</v>
          </cell>
          <cell r="F475">
            <v>0.36</v>
          </cell>
          <cell r="G475" t="str">
            <v>LB</v>
          </cell>
          <cell r="H475">
            <v>7.1999999999999998E-3</v>
          </cell>
          <cell r="I475">
            <v>2.11</v>
          </cell>
          <cell r="J475" t="str">
            <v>Ingredient</v>
          </cell>
          <cell r="K475" t="str">
            <v>1</v>
          </cell>
          <cell r="L475">
            <v>2</v>
          </cell>
          <cell r="M475">
            <v>0</v>
          </cell>
          <cell r="N475">
            <v>1.5192000000000001E-2</v>
          </cell>
          <cell r="O475">
            <v>0</v>
          </cell>
          <cell r="P475" t="str">
            <v>32 OZ</v>
          </cell>
          <cell r="Q475" t="str">
            <v>177393</v>
          </cell>
          <cell r="R475" t="str">
            <v>177393-07397A</v>
          </cell>
          <cell r="S475" t="str">
            <v>0002113007397</v>
          </cell>
        </row>
        <row r="476">
          <cell r="A476" t="str">
            <v>0002113007397</v>
          </cell>
          <cell r="B476" t="str">
            <v>LUC FF YOG PLAIN 32 OZ</v>
          </cell>
          <cell r="C476">
            <v>475</v>
          </cell>
          <cell r="D476" t="str">
            <v>300453</v>
          </cell>
          <cell r="E476" t="str">
            <v>CULTURE YOG FF STARTR</v>
          </cell>
          <cell r="F476">
            <v>1.2E-2</v>
          </cell>
          <cell r="G476" t="str">
            <v>EA</v>
          </cell>
          <cell r="H476">
            <v>2.4000000000000001E-4</v>
          </cell>
          <cell r="I476">
            <v>38</v>
          </cell>
          <cell r="J476" t="str">
            <v>Ingredient</v>
          </cell>
          <cell r="K476" t="str">
            <v>1</v>
          </cell>
          <cell r="L476">
            <v>4</v>
          </cell>
          <cell r="M476">
            <v>0</v>
          </cell>
          <cell r="N476">
            <v>9.1199999999999996E-3</v>
          </cell>
          <cell r="O476">
            <v>0</v>
          </cell>
          <cell r="P476" t="str">
            <v>32 OZ</v>
          </cell>
          <cell r="Q476" t="str">
            <v>177393</v>
          </cell>
          <cell r="R476" t="str">
            <v>177393-07397A</v>
          </cell>
          <cell r="S476" t="str">
            <v>0002113007397</v>
          </cell>
        </row>
        <row r="477">
          <cell r="A477" t="str">
            <v>0002113007397</v>
          </cell>
          <cell r="B477" t="str">
            <v>LUC FF YOG PLAIN 32 OZ</v>
          </cell>
          <cell r="C477">
            <v>476</v>
          </cell>
          <cell r="D477" t="str">
            <v>300472</v>
          </cell>
          <cell r="E477" t="str">
            <v>STARCH 377</v>
          </cell>
          <cell r="F477">
            <v>0.35</v>
          </cell>
          <cell r="G477" t="str">
            <v>LB</v>
          </cell>
          <cell r="H477">
            <v>7.0000000000000001E-3</v>
          </cell>
          <cell r="I477">
            <v>0.72109999999999996</v>
          </cell>
          <cell r="J477" t="str">
            <v>Ingredient</v>
          </cell>
          <cell r="K477" t="str">
            <v>1</v>
          </cell>
          <cell r="L477">
            <v>3</v>
          </cell>
          <cell r="M477">
            <v>0</v>
          </cell>
          <cell r="N477">
            <v>5.0476999999999996E-3</v>
          </cell>
          <cell r="O477">
            <v>0</v>
          </cell>
          <cell r="P477" t="str">
            <v>32 OZ</v>
          </cell>
          <cell r="Q477" t="str">
            <v>177393</v>
          </cell>
          <cell r="R477" t="str">
            <v>177393-07397A</v>
          </cell>
          <cell r="S477" t="str">
            <v>0002113007397</v>
          </cell>
        </row>
        <row r="478">
          <cell r="A478" t="str">
            <v>0002113007397</v>
          </cell>
          <cell r="B478" t="str">
            <v>LUC FF YOG PLAIN 32 OZ</v>
          </cell>
          <cell r="C478">
            <v>477</v>
          </cell>
          <cell r="D478" t="str">
            <v>300863</v>
          </cell>
          <cell r="E478" t="str">
            <v>SNF RAW CLASS 2</v>
          </cell>
          <cell r="F478">
            <v>6.7050000000000001</v>
          </cell>
          <cell r="G478" t="str">
            <v>LB</v>
          </cell>
          <cell r="H478">
            <v>0.1341</v>
          </cell>
          <cell r="I478">
            <v>0.79359999999999997</v>
          </cell>
          <cell r="J478" t="str">
            <v>Ingredient</v>
          </cell>
          <cell r="K478" t="str">
            <v>1</v>
          </cell>
          <cell r="L478">
            <v>5</v>
          </cell>
          <cell r="M478">
            <v>0</v>
          </cell>
          <cell r="N478">
            <v>0.10642176</v>
          </cell>
          <cell r="O478">
            <v>0</v>
          </cell>
          <cell r="P478" t="str">
            <v>32 OZ</v>
          </cell>
          <cell r="Q478" t="str">
            <v>177393</v>
          </cell>
          <cell r="R478" t="str">
            <v>177393-07397A</v>
          </cell>
          <cell r="S478" t="str">
            <v>0002113007397</v>
          </cell>
        </row>
        <row r="479">
          <cell r="A479" t="str">
            <v>0002113007397</v>
          </cell>
          <cell r="B479" t="str">
            <v>LUC FF YOG PLAIN 32 OZ</v>
          </cell>
          <cell r="C479">
            <v>478</v>
          </cell>
          <cell r="D479" t="str">
            <v>300866</v>
          </cell>
          <cell r="E479" t="str">
            <v>COND SKIM FLUID CLASS 2</v>
          </cell>
          <cell r="F479">
            <v>16.053999999999998</v>
          </cell>
          <cell r="G479" t="str">
            <v>LB</v>
          </cell>
          <cell r="H479">
            <v>0.32107999999999998</v>
          </cell>
          <cell r="I479">
            <v>0</v>
          </cell>
          <cell r="J479" t="str">
            <v>Ingredient</v>
          </cell>
          <cell r="K479" t="str">
            <v>1</v>
          </cell>
          <cell r="L479">
            <v>8</v>
          </cell>
          <cell r="M479">
            <v>0</v>
          </cell>
          <cell r="N479">
            <v>0</v>
          </cell>
          <cell r="O479">
            <v>0</v>
          </cell>
          <cell r="P479" t="str">
            <v>32 OZ</v>
          </cell>
          <cell r="Q479" t="str">
            <v>177393</v>
          </cell>
          <cell r="R479" t="str">
            <v>177393-07397A</v>
          </cell>
          <cell r="S479" t="str">
            <v>0002113007397</v>
          </cell>
        </row>
        <row r="480">
          <cell r="A480" t="str">
            <v>0002113007397</v>
          </cell>
          <cell r="B480" t="str">
            <v>LUC FF YOG PLAIN 32 OZ</v>
          </cell>
          <cell r="C480">
            <v>479</v>
          </cell>
          <cell r="D480" t="str">
            <v>300868</v>
          </cell>
          <cell r="E480" t="str">
            <v>COND SKIM LB SOLIDS CLASS 2</v>
          </cell>
          <cell r="F480">
            <v>7.0449999999999999</v>
          </cell>
          <cell r="G480" t="str">
            <v>LB</v>
          </cell>
          <cell r="H480">
            <v>0.1409</v>
          </cell>
          <cell r="I480">
            <v>0.92849999999999999</v>
          </cell>
          <cell r="J480" t="str">
            <v>Ingredient</v>
          </cell>
          <cell r="K480" t="str">
            <v>1</v>
          </cell>
          <cell r="L480">
            <v>6</v>
          </cell>
          <cell r="M480">
            <v>0</v>
          </cell>
          <cell r="N480">
            <v>0.13082564999999999</v>
          </cell>
          <cell r="O480">
            <v>0</v>
          </cell>
          <cell r="P480" t="str">
            <v>32 OZ</v>
          </cell>
          <cell r="Q480" t="str">
            <v>177393</v>
          </cell>
          <cell r="R480" t="str">
            <v>177393-07397A</v>
          </cell>
          <cell r="S480" t="str">
            <v>0002113007397</v>
          </cell>
        </row>
        <row r="481">
          <cell r="A481" t="str">
            <v>0002113007397</v>
          </cell>
          <cell r="B481" t="str">
            <v>LUC FF YOG PLAIN 32 OZ</v>
          </cell>
          <cell r="C481">
            <v>480</v>
          </cell>
          <cell r="D481" t="str">
            <v>300870</v>
          </cell>
          <cell r="E481" t="str">
            <v>FLUID CLASS 2</v>
          </cell>
          <cell r="F481">
            <v>69.406000000000006</v>
          </cell>
          <cell r="G481" t="str">
            <v>LB</v>
          </cell>
          <cell r="H481">
            <v>1.3881200000000002</v>
          </cell>
          <cell r="I481">
            <v>0</v>
          </cell>
          <cell r="J481" t="str">
            <v>Ingredient</v>
          </cell>
          <cell r="K481" t="str">
            <v>1</v>
          </cell>
          <cell r="L481">
            <v>7</v>
          </cell>
          <cell r="M481">
            <v>0</v>
          </cell>
          <cell r="N481">
            <v>0</v>
          </cell>
          <cell r="O481">
            <v>0</v>
          </cell>
          <cell r="P481" t="str">
            <v>32 OZ</v>
          </cell>
          <cell r="Q481" t="str">
            <v>177393</v>
          </cell>
          <cell r="R481" t="str">
            <v>177393-07397A</v>
          </cell>
          <cell r="S481" t="str">
            <v>0002113007397</v>
          </cell>
        </row>
        <row r="482">
          <cell r="A482" t="str">
            <v>0002113007397</v>
          </cell>
          <cell r="B482" t="str">
            <v>LUC FF YOG PLAIN 32 OZ</v>
          </cell>
          <cell r="C482">
            <v>481</v>
          </cell>
          <cell r="D482" t="str">
            <v>500109</v>
          </cell>
          <cell r="E482" t="str">
            <v>LID CLR 409F (DIA=8 OZ CTCHSE)</v>
          </cell>
          <cell r="F482">
            <v>0</v>
          </cell>
          <cell r="G482" t="str">
            <v>EA</v>
          </cell>
          <cell r="H482">
            <v>1</v>
          </cell>
          <cell r="I482">
            <v>2.0740000000000001E-2</v>
          </cell>
          <cell r="J482" t="str">
            <v>Packaging</v>
          </cell>
          <cell r="K482" t="str">
            <v>2</v>
          </cell>
          <cell r="L482">
            <v>1</v>
          </cell>
          <cell r="M482">
            <v>0</v>
          </cell>
          <cell r="N482">
            <v>0</v>
          </cell>
          <cell r="O482">
            <v>2.0740000000000001E-2</v>
          </cell>
          <cell r="P482" t="str">
            <v>32 OZ</v>
          </cell>
          <cell r="Q482" t="str">
            <v>177393</v>
          </cell>
          <cell r="R482" t="str">
            <v>177393-07397A</v>
          </cell>
          <cell r="S482" t="str">
            <v>0002113007397</v>
          </cell>
        </row>
        <row r="483">
          <cell r="A483" t="str">
            <v>0002113007397</v>
          </cell>
          <cell r="B483" t="str">
            <v>LUC FF YOG PLAIN 32 OZ</v>
          </cell>
          <cell r="C483">
            <v>482</v>
          </cell>
          <cell r="D483" t="str">
            <v>500787</v>
          </cell>
          <cell r="E483" t="str">
            <v>CUP LUC FF YOG PLAIN 32 OZ</v>
          </cell>
          <cell r="F483">
            <v>0</v>
          </cell>
          <cell r="G483" t="str">
            <v>EA</v>
          </cell>
          <cell r="H483">
            <v>1</v>
          </cell>
          <cell r="I483">
            <v>8.1110000000000002E-2</v>
          </cell>
          <cell r="J483" t="str">
            <v>Packaging</v>
          </cell>
          <cell r="K483" t="str">
            <v>2</v>
          </cell>
          <cell r="L483">
            <v>1</v>
          </cell>
          <cell r="M483">
            <v>0</v>
          </cell>
          <cell r="N483">
            <v>0</v>
          </cell>
          <cell r="O483">
            <v>8.1110000000000002E-2</v>
          </cell>
          <cell r="P483" t="str">
            <v>32 OZ</v>
          </cell>
          <cell r="Q483" t="str">
            <v>177393</v>
          </cell>
          <cell r="R483" t="str">
            <v>177393-07397A</v>
          </cell>
          <cell r="S483" t="str">
            <v>0002113007397</v>
          </cell>
        </row>
        <row r="484">
          <cell r="A484" t="str">
            <v>0002113007397</v>
          </cell>
          <cell r="B484" t="str">
            <v>LUC FF YOG PLAIN 32 OZ</v>
          </cell>
          <cell r="C484">
            <v>483</v>
          </cell>
          <cell r="D484" t="str">
            <v>502982</v>
          </cell>
          <cell r="E484" t="str">
            <v>CS GENRIC FOLD OVR SOUR CRM / YOG 32 OZ</v>
          </cell>
          <cell r="F484">
            <v>0</v>
          </cell>
          <cell r="G484" t="str">
            <v>EA</v>
          </cell>
          <cell r="H484">
            <v>0.1666</v>
          </cell>
          <cell r="I484">
            <v>0.1908</v>
          </cell>
          <cell r="J484" t="str">
            <v>Packaging</v>
          </cell>
          <cell r="K484" t="str">
            <v>2</v>
          </cell>
          <cell r="L484">
            <v>1</v>
          </cell>
          <cell r="M484">
            <v>0</v>
          </cell>
          <cell r="N484">
            <v>0</v>
          </cell>
          <cell r="O484">
            <v>3.1787280000000001E-2</v>
          </cell>
          <cell r="P484" t="str">
            <v>32 OZ</v>
          </cell>
          <cell r="Q484" t="str">
            <v>177393</v>
          </cell>
          <cell r="R484" t="str">
            <v>177393-07397A</v>
          </cell>
          <cell r="S484" t="str">
            <v>0002113007397</v>
          </cell>
        </row>
        <row r="485">
          <cell r="A485" t="str">
            <v>0002113007397</v>
          </cell>
          <cell r="B485" t="str">
            <v>LUC FF YOG PLAIN 32 OZ</v>
          </cell>
          <cell r="C485">
            <v>484</v>
          </cell>
          <cell r="D485" t="str">
            <v>504719</v>
          </cell>
          <cell r="E485" t="str">
            <v>LID-RS YOG PS FF COMMON</v>
          </cell>
          <cell r="F485">
            <v>0</v>
          </cell>
          <cell r="G485" t="str">
            <v>EA</v>
          </cell>
          <cell r="H485">
            <v>1</v>
          </cell>
          <cell r="I485">
            <v>1.5610000000000001E-2</v>
          </cell>
          <cell r="J485" t="str">
            <v>Packaging</v>
          </cell>
          <cell r="K485" t="str">
            <v>2</v>
          </cell>
          <cell r="L485">
            <v>1</v>
          </cell>
          <cell r="M485">
            <v>0</v>
          </cell>
          <cell r="N485">
            <v>0</v>
          </cell>
          <cell r="O485">
            <v>1.5610000000000001E-2</v>
          </cell>
          <cell r="P485" t="str">
            <v>32 OZ</v>
          </cell>
          <cell r="Q485" t="str">
            <v>177393</v>
          </cell>
          <cell r="R485" t="str">
            <v>177393-07397A</v>
          </cell>
          <cell r="S485" t="str">
            <v>0002113007397</v>
          </cell>
        </row>
        <row r="486">
          <cell r="A486" t="str">
            <v>0002113007398</v>
          </cell>
          <cell r="B486" t="str">
            <v>LUC FF YOG MIX BRY 8 OZ</v>
          </cell>
          <cell r="C486">
            <v>485</v>
          </cell>
          <cell r="D486" t="str">
            <v>177387</v>
          </cell>
          <cell r="E486" t="str">
            <v>BULK LUC/JM FF YOG MIX BRY</v>
          </cell>
          <cell r="F486">
            <v>100</v>
          </cell>
          <cell r="G486" t="str">
            <v>LB</v>
          </cell>
          <cell r="H486">
            <v>0.5</v>
          </cell>
          <cell r="I486">
            <v>0.20070250304000001</v>
          </cell>
          <cell r="J486" t="str">
            <v>Ingredient</v>
          </cell>
          <cell r="K486" t="str">
            <v>1</v>
          </cell>
          <cell r="L486">
            <v>3</v>
          </cell>
          <cell r="M486">
            <v>1</v>
          </cell>
          <cell r="N486">
            <v>0</v>
          </cell>
          <cell r="O486">
            <v>0</v>
          </cell>
          <cell r="P486" t="str">
            <v>8 OZ</v>
          </cell>
          <cell r="Q486" t="str">
            <v>177387</v>
          </cell>
          <cell r="R486" t="str">
            <v>177387-07398A</v>
          </cell>
          <cell r="S486" t="str">
            <v>0002113007398</v>
          </cell>
        </row>
        <row r="487">
          <cell r="A487" t="str">
            <v>0002113007398</v>
          </cell>
          <cell r="B487" t="str">
            <v>LUC FF YOG MIX BRY 8 OZ</v>
          </cell>
          <cell r="C487">
            <v>486</v>
          </cell>
          <cell r="D487" t="str">
            <v>175488</v>
          </cell>
          <cell r="E487" t="str">
            <v>BULK MIX YOG MLK FF SS</v>
          </cell>
          <cell r="F487">
            <v>80</v>
          </cell>
          <cell r="G487" t="str">
            <v>LB</v>
          </cell>
          <cell r="H487">
            <v>0.4</v>
          </cell>
          <cell r="I487">
            <v>0.1408781288</v>
          </cell>
          <cell r="J487" t="str">
            <v>Ingredient</v>
          </cell>
          <cell r="K487" t="str">
            <v>1</v>
          </cell>
          <cell r="L487">
            <v>1</v>
          </cell>
          <cell r="M487">
            <v>0</v>
          </cell>
          <cell r="N487">
            <v>5.6351251519999999E-2</v>
          </cell>
          <cell r="O487">
            <v>0</v>
          </cell>
          <cell r="P487" t="str">
            <v>8 OZ</v>
          </cell>
          <cell r="Q487" t="str">
            <v>177387</v>
          </cell>
          <cell r="R487" t="str">
            <v>177387-07398A</v>
          </cell>
          <cell r="S487" t="str">
            <v>0002113007398</v>
          </cell>
        </row>
        <row r="488">
          <cell r="A488" t="str">
            <v>0002113007398</v>
          </cell>
          <cell r="B488" t="str">
            <v>LUC FF YOG MIX BRY 8 OZ</v>
          </cell>
          <cell r="C488">
            <v>487</v>
          </cell>
          <cell r="D488" t="str">
            <v>300089</v>
          </cell>
          <cell r="E488" t="str">
            <v>FRUT YOG MIX BRY FF BUY</v>
          </cell>
          <cell r="F488">
            <v>20</v>
          </cell>
          <cell r="G488" t="str">
            <v>LB</v>
          </cell>
          <cell r="H488">
            <v>0.1</v>
          </cell>
          <cell r="I488">
            <v>0.44</v>
          </cell>
          <cell r="J488" t="str">
            <v>Ingredient</v>
          </cell>
          <cell r="K488" t="str">
            <v>1</v>
          </cell>
          <cell r="L488">
            <v>2</v>
          </cell>
          <cell r="M488">
            <v>0</v>
          </cell>
          <cell r="N488">
            <v>4.3999999999999997E-2</v>
          </cell>
          <cell r="O488">
            <v>0</v>
          </cell>
          <cell r="P488" t="str">
            <v>8 OZ</v>
          </cell>
          <cell r="Q488" t="str">
            <v>177387</v>
          </cell>
          <cell r="R488" t="str">
            <v>177387-07398A</v>
          </cell>
          <cell r="S488" t="str">
            <v>0002113007398</v>
          </cell>
        </row>
        <row r="489">
          <cell r="A489" t="str">
            <v>0002113007398</v>
          </cell>
          <cell r="B489" t="str">
            <v>LUC FF YOG MIX BRY 8 OZ</v>
          </cell>
          <cell r="C489">
            <v>488</v>
          </cell>
          <cell r="D489" t="str">
            <v>500754</v>
          </cell>
          <cell r="E489" t="str">
            <v>LID CLR 302 (DIA=8 OZ YOG)</v>
          </cell>
          <cell r="F489">
            <v>0</v>
          </cell>
          <cell r="G489" t="str">
            <v>EA</v>
          </cell>
          <cell r="H489">
            <v>1</v>
          </cell>
          <cell r="I489">
            <v>1.1979999999999999E-2</v>
          </cell>
          <cell r="J489" t="str">
            <v>Packaging</v>
          </cell>
          <cell r="K489" t="str">
            <v>2</v>
          </cell>
          <cell r="L489">
            <v>1</v>
          </cell>
          <cell r="M489">
            <v>0</v>
          </cell>
          <cell r="N489">
            <v>0</v>
          </cell>
          <cell r="O489">
            <v>1.1979999999999999E-2</v>
          </cell>
          <cell r="P489" t="str">
            <v>8 OZ</v>
          </cell>
          <cell r="Q489" t="str">
            <v>177387</v>
          </cell>
          <cell r="R489" t="str">
            <v>177387-07398A</v>
          </cell>
          <cell r="S489" t="str">
            <v>0002113007398</v>
          </cell>
        </row>
        <row r="490">
          <cell r="A490" t="str">
            <v>0002113007398</v>
          </cell>
          <cell r="B490" t="str">
            <v>LUC FF YOG MIX BRY 8 OZ</v>
          </cell>
          <cell r="C490">
            <v>489</v>
          </cell>
          <cell r="D490" t="str">
            <v>500782</v>
          </cell>
          <cell r="E490" t="str">
            <v>CUP LUC FF YOG MIX BRY 8 OZ</v>
          </cell>
          <cell r="F490">
            <v>0</v>
          </cell>
          <cell r="G490" t="str">
            <v>EA</v>
          </cell>
          <cell r="H490">
            <v>1</v>
          </cell>
          <cell r="I490">
            <v>2.4109999999999999E-2</v>
          </cell>
          <cell r="J490" t="str">
            <v>Packaging</v>
          </cell>
          <cell r="K490" t="str">
            <v>2</v>
          </cell>
          <cell r="L490">
            <v>1</v>
          </cell>
          <cell r="M490">
            <v>0</v>
          </cell>
          <cell r="N490">
            <v>0</v>
          </cell>
          <cell r="O490">
            <v>2.4109999999999999E-2</v>
          </cell>
          <cell r="P490" t="str">
            <v>8 OZ</v>
          </cell>
          <cell r="Q490" t="str">
            <v>177387</v>
          </cell>
          <cell r="R490" t="str">
            <v>177387-07398A</v>
          </cell>
          <cell r="S490" t="str">
            <v>0002113007398</v>
          </cell>
        </row>
        <row r="491">
          <cell r="A491" t="str">
            <v>0002113007398</v>
          </cell>
          <cell r="B491" t="str">
            <v>LUC FF YOG MIX BRY 8 OZ</v>
          </cell>
          <cell r="C491">
            <v>490</v>
          </cell>
          <cell r="D491" t="str">
            <v>502983</v>
          </cell>
          <cell r="E491" t="str">
            <v>CS GENRIC YOG 8 OZ</v>
          </cell>
          <cell r="F491">
            <v>0</v>
          </cell>
          <cell r="G491" t="str">
            <v>EA</v>
          </cell>
          <cell r="H491">
            <v>8.3299999999999999E-2</v>
          </cell>
          <cell r="I491">
            <v>0.13469999999999999</v>
          </cell>
          <cell r="J491" t="str">
            <v>Packaging</v>
          </cell>
          <cell r="K491" t="str">
            <v>2</v>
          </cell>
          <cell r="L491">
            <v>1</v>
          </cell>
          <cell r="M491">
            <v>0</v>
          </cell>
          <cell r="N491">
            <v>0</v>
          </cell>
          <cell r="O491">
            <v>1.122051E-2</v>
          </cell>
          <cell r="P491" t="str">
            <v>8 OZ</v>
          </cell>
          <cell r="Q491" t="str">
            <v>177387</v>
          </cell>
          <cell r="R491" t="str">
            <v>177387-07398A</v>
          </cell>
          <cell r="S491" t="str">
            <v>0002113007398</v>
          </cell>
        </row>
        <row r="492">
          <cell r="A492" t="str">
            <v>0002113007398</v>
          </cell>
          <cell r="B492" t="str">
            <v>LUC FF YOG MIX BRY 8 OZ</v>
          </cell>
          <cell r="C492">
            <v>491</v>
          </cell>
          <cell r="D492" t="str">
            <v>504443</v>
          </cell>
          <cell r="E492" t="str">
            <v>LID YOG PS FF COM 8 OZ</v>
          </cell>
          <cell r="F492">
            <v>0</v>
          </cell>
          <cell r="G492" t="str">
            <v>EA</v>
          </cell>
          <cell r="H492">
            <v>1</v>
          </cell>
          <cell r="I492">
            <v>8.9300000000000004E-3</v>
          </cell>
          <cell r="J492" t="str">
            <v>Packaging</v>
          </cell>
          <cell r="K492" t="str">
            <v>2</v>
          </cell>
          <cell r="L492">
            <v>1</v>
          </cell>
          <cell r="M492">
            <v>0</v>
          </cell>
          <cell r="N492">
            <v>0</v>
          </cell>
          <cell r="O492">
            <v>8.9300000000000004E-3</v>
          </cell>
          <cell r="P492" t="str">
            <v>8 OZ</v>
          </cell>
          <cell r="Q492" t="str">
            <v>177387</v>
          </cell>
          <cell r="R492" t="str">
            <v>177387-07398A</v>
          </cell>
          <cell r="S492" t="str">
            <v>0002113007398</v>
          </cell>
        </row>
        <row r="493">
          <cell r="A493" t="str">
            <v>0002113007399</v>
          </cell>
          <cell r="B493" t="str">
            <v>LUC FF YOG KEY LIME 8 OZ</v>
          </cell>
          <cell r="C493">
            <v>492</v>
          </cell>
          <cell r="D493" t="str">
            <v>177397</v>
          </cell>
          <cell r="E493" t="str">
            <v>BULK LUC/JM FF YOG KEY LIME</v>
          </cell>
          <cell r="F493">
            <v>100</v>
          </cell>
          <cell r="G493" t="str">
            <v>LB</v>
          </cell>
          <cell r="H493">
            <v>0.5</v>
          </cell>
          <cell r="I493">
            <v>0.18470250303999999</v>
          </cell>
          <cell r="J493" t="str">
            <v>Ingredient</v>
          </cell>
          <cell r="K493" t="str">
            <v>1</v>
          </cell>
          <cell r="L493">
            <v>3</v>
          </cell>
          <cell r="M493">
            <v>1</v>
          </cell>
          <cell r="N493">
            <v>0</v>
          </cell>
          <cell r="O493">
            <v>0</v>
          </cell>
          <cell r="P493" t="str">
            <v>8 OZ</v>
          </cell>
          <cell r="Q493" t="str">
            <v>177397</v>
          </cell>
          <cell r="R493" t="str">
            <v>177397-07399A</v>
          </cell>
          <cell r="S493" t="str">
            <v>0002113007399</v>
          </cell>
        </row>
        <row r="494">
          <cell r="A494" t="str">
            <v>0002113007399</v>
          </cell>
          <cell r="B494" t="str">
            <v>LUC FF YOG KEY LIME 8 OZ</v>
          </cell>
          <cell r="C494">
            <v>493</v>
          </cell>
          <cell r="D494" t="str">
            <v>175488</v>
          </cell>
          <cell r="E494" t="str">
            <v>BULK MIX YOG MLK FF SS</v>
          </cell>
          <cell r="F494">
            <v>80</v>
          </cell>
          <cell r="G494" t="str">
            <v>LB</v>
          </cell>
          <cell r="H494">
            <v>0.4</v>
          </cell>
          <cell r="I494">
            <v>0.1408781288</v>
          </cell>
          <cell r="J494" t="str">
            <v>Ingredient</v>
          </cell>
          <cell r="K494" t="str">
            <v>1</v>
          </cell>
          <cell r="L494">
            <v>1</v>
          </cell>
          <cell r="M494">
            <v>0</v>
          </cell>
          <cell r="N494">
            <v>5.6351251519999999E-2</v>
          </cell>
          <cell r="O494">
            <v>0</v>
          </cell>
          <cell r="P494" t="str">
            <v>8 OZ</v>
          </cell>
          <cell r="Q494" t="str">
            <v>177397</v>
          </cell>
          <cell r="R494" t="str">
            <v>177397-07399A</v>
          </cell>
          <cell r="S494" t="str">
            <v>0002113007399</v>
          </cell>
        </row>
        <row r="495">
          <cell r="A495" t="str">
            <v>0002113007399</v>
          </cell>
          <cell r="B495" t="str">
            <v>LUC FF YOG KEY LIME 8 OZ</v>
          </cell>
          <cell r="C495">
            <v>494</v>
          </cell>
          <cell r="D495" t="str">
            <v>300094</v>
          </cell>
          <cell r="E495" t="str">
            <v>FRUT YOG KEY LIME FF BUY</v>
          </cell>
          <cell r="F495">
            <v>20</v>
          </cell>
          <cell r="G495" t="str">
            <v>LB</v>
          </cell>
          <cell r="H495">
            <v>0.1</v>
          </cell>
          <cell r="I495">
            <v>0.36</v>
          </cell>
          <cell r="J495" t="str">
            <v>Ingredient</v>
          </cell>
          <cell r="K495" t="str">
            <v>1</v>
          </cell>
          <cell r="L495">
            <v>2</v>
          </cell>
          <cell r="M495">
            <v>0</v>
          </cell>
          <cell r="N495">
            <v>3.5999999999999997E-2</v>
          </cell>
          <cell r="O495">
            <v>0</v>
          </cell>
          <cell r="P495" t="str">
            <v>8 OZ</v>
          </cell>
          <cell r="Q495" t="str">
            <v>177397</v>
          </cell>
          <cell r="R495" t="str">
            <v>177397-07399A</v>
          </cell>
          <cell r="S495" t="str">
            <v>0002113007399</v>
          </cell>
        </row>
        <row r="496">
          <cell r="A496" t="str">
            <v>0002113007399</v>
          </cell>
          <cell r="B496" t="str">
            <v>LUC FF YOG KEY LIME 8 OZ</v>
          </cell>
          <cell r="C496">
            <v>495</v>
          </cell>
          <cell r="D496" t="str">
            <v>500754</v>
          </cell>
          <cell r="E496" t="str">
            <v>LID CLR 302 (DIA=8 OZ YOG)</v>
          </cell>
          <cell r="F496">
            <v>0</v>
          </cell>
          <cell r="G496" t="str">
            <v>EA</v>
          </cell>
          <cell r="H496">
            <v>1</v>
          </cell>
          <cell r="I496">
            <v>1.1979999999999999E-2</v>
          </cell>
          <cell r="J496" t="str">
            <v>Packaging</v>
          </cell>
          <cell r="K496" t="str">
            <v>2</v>
          </cell>
          <cell r="L496">
            <v>1</v>
          </cell>
          <cell r="M496">
            <v>0</v>
          </cell>
          <cell r="N496">
            <v>0</v>
          </cell>
          <cell r="O496">
            <v>1.1979999999999999E-2</v>
          </cell>
          <cell r="P496" t="str">
            <v>8 OZ</v>
          </cell>
          <cell r="Q496" t="str">
            <v>177397</v>
          </cell>
          <cell r="R496" t="str">
            <v>177397-07399A</v>
          </cell>
          <cell r="S496" t="str">
            <v>0002113007399</v>
          </cell>
        </row>
        <row r="497">
          <cell r="A497" t="str">
            <v>0002113007399</v>
          </cell>
          <cell r="B497" t="str">
            <v>LUC FF YOG KEY LIME 8 OZ</v>
          </cell>
          <cell r="C497">
            <v>496</v>
          </cell>
          <cell r="D497" t="str">
            <v>500818</v>
          </cell>
          <cell r="E497" t="str">
            <v>CUP LUC FF YOG KEY LIME 8 OZ</v>
          </cell>
          <cell r="F497">
            <v>0</v>
          </cell>
          <cell r="G497" t="str">
            <v>EA</v>
          </cell>
          <cell r="H497">
            <v>1</v>
          </cell>
          <cell r="I497">
            <v>2.4109999999999999E-2</v>
          </cell>
          <cell r="J497" t="str">
            <v>Packaging</v>
          </cell>
          <cell r="K497" t="str">
            <v>2</v>
          </cell>
          <cell r="L497">
            <v>1</v>
          </cell>
          <cell r="M497">
            <v>0</v>
          </cell>
          <cell r="N497">
            <v>0</v>
          </cell>
          <cell r="O497">
            <v>2.4109999999999999E-2</v>
          </cell>
          <cell r="P497" t="str">
            <v>8 OZ</v>
          </cell>
          <cell r="Q497" t="str">
            <v>177397</v>
          </cell>
          <cell r="R497" t="str">
            <v>177397-07399A</v>
          </cell>
          <cell r="S497" t="str">
            <v>0002113007399</v>
          </cell>
        </row>
        <row r="498">
          <cell r="A498" t="str">
            <v>0002113007399</v>
          </cell>
          <cell r="B498" t="str">
            <v>LUC FF YOG KEY LIME 8 OZ</v>
          </cell>
          <cell r="C498">
            <v>497</v>
          </cell>
          <cell r="D498" t="str">
            <v>502983</v>
          </cell>
          <cell r="E498" t="str">
            <v>CS GENRIC YOG 8 OZ</v>
          </cell>
          <cell r="F498">
            <v>0</v>
          </cell>
          <cell r="G498" t="str">
            <v>EA</v>
          </cell>
          <cell r="H498">
            <v>8.3299999999999999E-2</v>
          </cell>
          <cell r="I498">
            <v>0.13469999999999999</v>
          </cell>
          <cell r="J498" t="str">
            <v>Packaging</v>
          </cell>
          <cell r="K498" t="str">
            <v>2</v>
          </cell>
          <cell r="L498">
            <v>1</v>
          </cell>
          <cell r="M498">
            <v>0</v>
          </cell>
          <cell r="N498">
            <v>0</v>
          </cell>
          <cell r="O498">
            <v>1.122051E-2</v>
          </cell>
          <cell r="P498" t="str">
            <v>8 OZ</v>
          </cell>
          <cell r="Q498" t="str">
            <v>177397</v>
          </cell>
          <cell r="R498" t="str">
            <v>177397-07399A</v>
          </cell>
          <cell r="S498" t="str">
            <v>0002113007399</v>
          </cell>
        </row>
        <row r="499">
          <cell r="A499" t="str">
            <v>0002113007399</v>
          </cell>
          <cell r="B499" t="str">
            <v>LUC FF YOG KEY LIME 8 OZ</v>
          </cell>
          <cell r="C499">
            <v>498</v>
          </cell>
          <cell r="D499" t="str">
            <v>504443</v>
          </cell>
          <cell r="E499" t="str">
            <v>LID YOG PS FF COM 8 OZ</v>
          </cell>
          <cell r="F499">
            <v>0</v>
          </cell>
          <cell r="G499" t="str">
            <v>EA</v>
          </cell>
          <cell r="H499">
            <v>1</v>
          </cell>
          <cell r="I499">
            <v>8.9300000000000004E-3</v>
          </cell>
          <cell r="J499" t="str">
            <v>Packaging</v>
          </cell>
          <cell r="K499" t="str">
            <v>2</v>
          </cell>
          <cell r="L499">
            <v>1</v>
          </cell>
          <cell r="M499">
            <v>0</v>
          </cell>
          <cell r="N499">
            <v>0</v>
          </cell>
          <cell r="O499">
            <v>8.9300000000000004E-3</v>
          </cell>
          <cell r="P499" t="str">
            <v>8 OZ</v>
          </cell>
          <cell r="Q499" t="str">
            <v>177397</v>
          </cell>
          <cell r="R499" t="str">
            <v>177397-07399A</v>
          </cell>
          <cell r="S499" t="str">
            <v>0002113007399</v>
          </cell>
        </row>
        <row r="500">
          <cell r="A500" t="str">
            <v>0002113007400</v>
          </cell>
          <cell r="B500" t="str">
            <v>LUC YOG PLAIN 32 OZ</v>
          </cell>
          <cell r="C500">
            <v>499</v>
          </cell>
          <cell r="D500" t="str">
            <v>177400</v>
          </cell>
          <cell r="E500" t="str">
            <v>BULK YOG MLK (32 OZ)</v>
          </cell>
          <cell r="F500">
            <v>100</v>
          </cell>
          <cell r="G500" t="str">
            <v>LB</v>
          </cell>
          <cell r="H500">
            <v>2</v>
          </cell>
          <cell r="I500">
            <v>0.16205199249999999</v>
          </cell>
          <cell r="J500" t="str">
            <v>Ingredient</v>
          </cell>
          <cell r="K500" t="str">
            <v>1</v>
          </cell>
          <cell r="L500">
            <v>9</v>
          </cell>
          <cell r="M500">
            <v>1</v>
          </cell>
          <cell r="N500">
            <v>0</v>
          </cell>
          <cell r="O500">
            <v>0</v>
          </cell>
          <cell r="P500" t="str">
            <v>32 OZ</v>
          </cell>
          <cell r="Q500" t="str">
            <v>177400</v>
          </cell>
          <cell r="R500" t="str">
            <v>177400-07400A</v>
          </cell>
          <cell r="S500" t="str">
            <v>0002113007400</v>
          </cell>
        </row>
        <row r="501">
          <cell r="A501" t="str">
            <v>0002113007400</v>
          </cell>
          <cell r="B501" t="str">
            <v>LUC YOG PLAIN 32 OZ</v>
          </cell>
          <cell r="C501">
            <v>500</v>
          </cell>
          <cell r="D501" t="str">
            <v>300038</v>
          </cell>
          <cell r="E501" t="str">
            <v>BF CLASS 2</v>
          </cell>
          <cell r="F501">
            <v>1.5</v>
          </cell>
          <cell r="G501" t="str">
            <v>LB</v>
          </cell>
          <cell r="H501">
            <v>0.03</v>
          </cell>
          <cell r="I501">
            <v>1.8340000000000001</v>
          </cell>
          <cell r="J501" t="str">
            <v>Ingredient</v>
          </cell>
          <cell r="K501" t="str">
            <v>1</v>
          </cell>
          <cell r="L501">
            <v>1</v>
          </cell>
          <cell r="M501">
            <v>0</v>
          </cell>
          <cell r="N501">
            <v>5.5019999999999999E-2</v>
          </cell>
          <cell r="O501">
            <v>0</v>
          </cell>
          <cell r="P501" t="str">
            <v>32 OZ</v>
          </cell>
          <cell r="Q501" t="str">
            <v>177400</v>
          </cell>
          <cell r="R501" t="str">
            <v>177400-07400A</v>
          </cell>
          <cell r="S501" t="str">
            <v>0002113007400</v>
          </cell>
        </row>
        <row r="502">
          <cell r="A502" t="str">
            <v>0002113007400</v>
          </cell>
          <cell r="B502" t="str">
            <v>LUC YOG PLAIN 32 OZ</v>
          </cell>
          <cell r="C502">
            <v>501</v>
          </cell>
          <cell r="D502" t="str">
            <v>300044</v>
          </cell>
          <cell r="E502" t="str">
            <v>GELTN KOSHER 225 BLOOM 40 MESH</v>
          </cell>
          <cell r="F502">
            <v>0.35</v>
          </cell>
          <cell r="G502" t="str">
            <v>LB</v>
          </cell>
          <cell r="H502">
            <v>7.0000000000000001E-3</v>
          </cell>
          <cell r="I502">
            <v>2.11</v>
          </cell>
          <cell r="J502" t="str">
            <v>Ingredient</v>
          </cell>
          <cell r="K502" t="str">
            <v>1</v>
          </cell>
          <cell r="L502">
            <v>3</v>
          </cell>
          <cell r="M502">
            <v>0</v>
          </cell>
          <cell r="N502">
            <v>1.477E-2</v>
          </cell>
          <cell r="O502">
            <v>0</v>
          </cell>
          <cell r="P502" t="str">
            <v>32 OZ</v>
          </cell>
          <cell r="Q502" t="str">
            <v>177400</v>
          </cell>
          <cell r="R502" t="str">
            <v>177400-07400A</v>
          </cell>
          <cell r="S502" t="str">
            <v>0002113007400</v>
          </cell>
        </row>
        <row r="503">
          <cell r="A503" t="str">
            <v>0002113007400</v>
          </cell>
          <cell r="B503" t="str">
            <v>LUC YOG PLAIN 32 OZ</v>
          </cell>
          <cell r="C503">
            <v>502</v>
          </cell>
          <cell r="D503" t="str">
            <v>300453</v>
          </cell>
          <cell r="E503" t="str">
            <v>CULTURE YOG FF STARTR</v>
          </cell>
          <cell r="F503">
            <v>1.2E-2</v>
          </cell>
          <cell r="G503" t="str">
            <v>EA</v>
          </cell>
          <cell r="H503">
            <v>2.4000000000000001E-4</v>
          </cell>
          <cell r="I503">
            <v>38</v>
          </cell>
          <cell r="J503" t="str">
            <v>Ingredient</v>
          </cell>
          <cell r="K503" t="str">
            <v>1</v>
          </cell>
          <cell r="L503">
            <v>4</v>
          </cell>
          <cell r="M503">
            <v>0</v>
          </cell>
          <cell r="N503">
            <v>9.1199999999999996E-3</v>
          </cell>
          <cell r="O503">
            <v>0</v>
          </cell>
          <cell r="P503" t="str">
            <v>32 OZ</v>
          </cell>
          <cell r="Q503" t="str">
            <v>177400</v>
          </cell>
          <cell r="R503" t="str">
            <v>177400-07400A</v>
          </cell>
          <cell r="S503" t="str">
            <v>0002113007400</v>
          </cell>
        </row>
        <row r="504">
          <cell r="A504" t="str">
            <v>0002113007400</v>
          </cell>
          <cell r="B504" t="str">
            <v>LUC YOG PLAIN 32 OZ</v>
          </cell>
          <cell r="C504">
            <v>503</v>
          </cell>
          <cell r="D504" t="str">
            <v>300472</v>
          </cell>
          <cell r="E504" t="str">
            <v>STARCH 377</v>
          </cell>
          <cell r="F504">
            <v>0.25</v>
          </cell>
          <cell r="G504" t="str">
            <v>LB</v>
          </cell>
          <cell r="H504">
            <v>5.0000000000000001E-3</v>
          </cell>
          <cell r="I504">
            <v>0.72109999999999996</v>
          </cell>
          <cell r="J504" t="str">
            <v>Ingredient</v>
          </cell>
          <cell r="K504" t="str">
            <v>1</v>
          </cell>
          <cell r="L504">
            <v>2</v>
          </cell>
          <cell r="M504">
            <v>0</v>
          </cell>
          <cell r="N504">
            <v>3.6055000000000002E-3</v>
          </cell>
          <cell r="O504">
            <v>0</v>
          </cell>
          <cell r="P504" t="str">
            <v>32 OZ</v>
          </cell>
          <cell r="Q504" t="str">
            <v>177400</v>
          </cell>
          <cell r="R504" t="str">
            <v>177400-07400A</v>
          </cell>
          <cell r="S504" t="str">
            <v>0002113007400</v>
          </cell>
        </row>
        <row r="505">
          <cell r="A505" t="str">
            <v>0002113007400</v>
          </cell>
          <cell r="B505" t="str">
            <v>LUC YOG PLAIN 32 OZ</v>
          </cell>
          <cell r="C505">
            <v>504</v>
          </cell>
          <cell r="D505" t="str">
            <v>300863</v>
          </cell>
          <cell r="E505" t="str">
            <v>SNF RAW CLASS 2</v>
          </cell>
          <cell r="F505">
            <v>6.6637000000000004</v>
          </cell>
          <cell r="G505" t="str">
            <v>LB</v>
          </cell>
          <cell r="H505">
            <v>0.133274</v>
          </cell>
          <cell r="I505">
            <v>0.79359999999999997</v>
          </cell>
          <cell r="J505" t="str">
            <v>Ingredient</v>
          </cell>
          <cell r="K505" t="str">
            <v>1</v>
          </cell>
          <cell r="L505">
            <v>5</v>
          </cell>
          <cell r="M505">
            <v>0</v>
          </cell>
          <cell r="N505">
            <v>0.1057662464</v>
          </cell>
          <cell r="O505">
            <v>0</v>
          </cell>
          <cell r="P505" t="str">
            <v>32 OZ</v>
          </cell>
          <cell r="Q505" t="str">
            <v>177400</v>
          </cell>
          <cell r="R505" t="str">
            <v>177400-07400A</v>
          </cell>
          <cell r="S505" t="str">
            <v>0002113007400</v>
          </cell>
        </row>
        <row r="506">
          <cell r="A506" t="str">
            <v>0002113007400</v>
          </cell>
          <cell r="B506" t="str">
            <v>LUC YOG PLAIN 32 OZ</v>
          </cell>
          <cell r="C506">
            <v>505</v>
          </cell>
          <cell r="D506" t="str">
            <v>300866</v>
          </cell>
          <cell r="E506" t="str">
            <v>COND SKIM FLUID CLASS 2</v>
          </cell>
          <cell r="F506">
            <v>15.1676</v>
          </cell>
          <cell r="G506" t="str">
            <v>LB</v>
          </cell>
          <cell r="H506">
            <v>0.30335200000000001</v>
          </cell>
          <cell r="I506">
            <v>0</v>
          </cell>
          <cell r="J506" t="str">
            <v>Ingredient</v>
          </cell>
          <cell r="K506" t="str">
            <v>1</v>
          </cell>
          <cell r="L506">
            <v>8</v>
          </cell>
          <cell r="M506">
            <v>0</v>
          </cell>
          <cell r="N506">
            <v>0</v>
          </cell>
          <cell r="O506">
            <v>0</v>
          </cell>
          <cell r="P506" t="str">
            <v>32 OZ</v>
          </cell>
          <cell r="Q506" t="str">
            <v>177400</v>
          </cell>
          <cell r="R506" t="str">
            <v>177400-07400A</v>
          </cell>
          <cell r="S506" t="str">
            <v>0002113007400</v>
          </cell>
        </row>
        <row r="507">
          <cell r="A507" t="str">
            <v>0002113007400</v>
          </cell>
          <cell r="B507" t="str">
            <v>LUC YOG PLAIN 32 OZ</v>
          </cell>
          <cell r="C507">
            <v>506</v>
          </cell>
          <cell r="D507" t="str">
            <v>300868</v>
          </cell>
          <cell r="E507" t="str">
            <v>COND SKIM LB SOLIDS CLASS 2</v>
          </cell>
          <cell r="F507">
            <v>6.6562999999999999</v>
          </cell>
          <cell r="G507" t="str">
            <v>LB</v>
          </cell>
          <cell r="H507">
            <v>0.13312599999999999</v>
          </cell>
          <cell r="I507">
            <v>0.92849999999999999</v>
          </cell>
          <cell r="J507" t="str">
            <v>Ingredient</v>
          </cell>
          <cell r="K507" t="str">
            <v>1</v>
          </cell>
          <cell r="L507">
            <v>6</v>
          </cell>
          <cell r="M507">
            <v>0</v>
          </cell>
          <cell r="N507">
            <v>0.123607491</v>
          </cell>
          <cell r="O507">
            <v>0</v>
          </cell>
          <cell r="P507" t="str">
            <v>32 OZ</v>
          </cell>
          <cell r="Q507" t="str">
            <v>177400</v>
          </cell>
          <cell r="R507" t="str">
            <v>177400-07400A</v>
          </cell>
          <cell r="S507" t="str">
            <v>0002113007400</v>
          </cell>
        </row>
        <row r="508">
          <cell r="A508" t="str">
            <v>0002113007400</v>
          </cell>
          <cell r="B508" t="str">
            <v>LUC YOG PLAIN 32 OZ</v>
          </cell>
          <cell r="C508">
            <v>507</v>
          </cell>
          <cell r="D508" t="str">
            <v>300870</v>
          </cell>
          <cell r="E508" t="str">
            <v>FLUID CLASS 2</v>
          </cell>
          <cell r="F508">
            <v>69.412400000000005</v>
          </cell>
          <cell r="G508" t="str">
            <v>LB</v>
          </cell>
          <cell r="H508">
            <v>1.3882480000000001</v>
          </cell>
          <cell r="I508">
            <v>0</v>
          </cell>
          <cell r="J508" t="str">
            <v>Ingredient</v>
          </cell>
          <cell r="K508" t="str">
            <v>1</v>
          </cell>
          <cell r="L508">
            <v>7</v>
          </cell>
          <cell r="M508">
            <v>0</v>
          </cell>
          <cell r="N508">
            <v>0</v>
          </cell>
          <cell r="O508">
            <v>0</v>
          </cell>
          <cell r="P508" t="str">
            <v>32 OZ</v>
          </cell>
          <cell r="Q508" t="str">
            <v>177400</v>
          </cell>
          <cell r="R508" t="str">
            <v>177400-07400A</v>
          </cell>
          <cell r="S508" t="str">
            <v>0002113007400</v>
          </cell>
        </row>
        <row r="509">
          <cell r="A509" t="str">
            <v>0002113007400</v>
          </cell>
          <cell r="B509" t="str">
            <v>LUC YOG PLAIN 32 OZ</v>
          </cell>
          <cell r="C509">
            <v>508</v>
          </cell>
          <cell r="D509" t="str">
            <v>500109</v>
          </cell>
          <cell r="E509" t="str">
            <v>LID CLR 409F (DIA=8 OZ CTCHSE)</v>
          </cell>
          <cell r="F509">
            <v>0</v>
          </cell>
          <cell r="G509" t="str">
            <v>EA</v>
          </cell>
          <cell r="H509">
            <v>1</v>
          </cell>
          <cell r="I509">
            <v>2.0740000000000001E-2</v>
          </cell>
          <cell r="J509" t="str">
            <v>Packaging</v>
          </cell>
          <cell r="K509" t="str">
            <v>2</v>
          </cell>
          <cell r="L509">
            <v>1</v>
          </cell>
          <cell r="M509">
            <v>0</v>
          </cell>
          <cell r="N509">
            <v>0</v>
          </cell>
          <cell r="O509">
            <v>2.0740000000000001E-2</v>
          </cell>
          <cell r="P509" t="str">
            <v>32 OZ</v>
          </cell>
          <cell r="Q509" t="str">
            <v>177400</v>
          </cell>
          <cell r="R509" t="str">
            <v>177400-07400A</v>
          </cell>
          <cell r="S509" t="str">
            <v>0002113007400</v>
          </cell>
        </row>
        <row r="510">
          <cell r="A510" t="str">
            <v>0002113007400</v>
          </cell>
          <cell r="B510" t="str">
            <v>LUC YOG PLAIN 32 OZ</v>
          </cell>
          <cell r="C510">
            <v>509</v>
          </cell>
          <cell r="D510" t="str">
            <v>500785</v>
          </cell>
          <cell r="E510" t="str">
            <v>CUP LUC LF YOG PLAIN 32 OZ</v>
          </cell>
          <cell r="F510">
            <v>0</v>
          </cell>
          <cell r="G510" t="str">
            <v>EA</v>
          </cell>
          <cell r="H510">
            <v>1</v>
          </cell>
          <cell r="I510">
            <v>8.1110000000000002E-2</v>
          </cell>
          <cell r="J510" t="str">
            <v>Packaging</v>
          </cell>
          <cell r="K510" t="str">
            <v>2</v>
          </cell>
          <cell r="L510">
            <v>1</v>
          </cell>
          <cell r="M510">
            <v>0</v>
          </cell>
          <cell r="N510">
            <v>0</v>
          </cell>
          <cell r="O510">
            <v>8.1110000000000002E-2</v>
          </cell>
          <cell r="P510" t="str">
            <v>32 OZ</v>
          </cell>
          <cell r="Q510" t="str">
            <v>177400</v>
          </cell>
          <cell r="R510" t="str">
            <v>177400-07400A</v>
          </cell>
          <cell r="S510" t="str">
            <v>0002113007400</v>
          </cell>
        </row>
        <row r="511">
          <cell r="A511" t="str">
            <v>0002113007400</v>
          </cell>
          <cell r="B511" t="str">
            <v>LUC YOG PLAIN 32 OZ</v>
          </cell>
          <cell r="C511">
            <v>510</v>
          </cell>
          <cell r="D511" t="str">
            <v>502982</v>
          </cell>
          <cell r="E511" t="str">
            <v>CS GENRIC FOLD OVR SOUR CRM / YOG 32 OZ</v>
          </cell>
          <cell r="F511">
            <v>0</v>
          </cell>
          <cell r="G511" t="str">
            <v>EA</v>
          </cell>
          <cell r="H511">
            <v>0.1666</v>
          </cell>
          <cell r="I511">
            <v>0.1908</v>
          </cell>
          <cell r="J511" t="str">
            <v>Packaging</v>
          </cell>
          <cell r="K511" t="str">
            <v>2</v>
          </cell>
          <cell r="L511">
            <v>1</v>
          </cell>
          <cell r="M511">
            <v>0</v>
          </cell>
          <cell r="N511">
            <v>0</v>
          </cell>
          <cell r="O511">
            <v>3.1787280000000001E-2</v>
          </cell>
          <cell r="P511" t="str">
            <v>32 OZ</v>
          </cell>
          <cell r="Q511" t="str">
            <v>177400</v>
          </cell>
          <cell r="R511" t="str">
            <v>177400-07400A</v>
          </cell>
          <cell r="S511" t="str">
            <v>0002113007400</v>
          </cell>
        </row>
        <row r="512">
          <cell r="A512" t="str">
            <v>0002113007400</v>
          </cell>
          <cell r="B512" t="str">
            <v>LUC YOG PLAIN 32 OZ</v>
          </cell>
          <cell r="C512">
            <v>511</v>
          </cell>
          <cell r="D512" t="str">
            <v>504721</v>
          </cell>
          <cell r="E512" t="str">
            <v>LID-RS YOG PS LF COMMON</v>
          </cell>
          <cell r="F512">
            <v>0</v>
          </cell>
          <cell r="G512" t="str">
            <v>EA</v>
          </cell>
          <cell r="H512">
            <v>1</v>
          </cell>
          <cell r="I512">
            <v>1.5610000000000001E-2</v>
          </cell>
          <cell r="J512" t="str">
            <v>Packaging</v>
          </cell>
          <cell r="K512" t="str">
            <v>2</v>
          </cell>
          <cell r="L512">
            <v>1</v>
          </cell>
          <cell r="M512">
            <v>0</v>
          </cell>
          <cell r="N512">
            <v>0</v>
          </cell>
          <cell r="O512">
            <v>1.5610000000000001E-2</v>
          </cell>
          <cell r="P512" t="str">
            <v>32 OZ</v>
          </cell>
          <cell r="Q512" t="str">
            <v>177400</v>
          </cell>
          <cell r="R512" t="str">
            <v>177400-07400A</v>
          </cell>
          <cell r="S512" t="str">
            <v>0002113007400</v>
          </cell>
        </row>
        <row r="513">
          <cell r="A513" t="str">
            <v>0002113007401</v>
          </cell>
          <cell r="B513" t="str">
            <v>LUC FF YOG STWBRY 32 OZ</v>
          </cell>
          <cell r="C513">
            <v>512</v>
          </cell>
          <cell r="D513" t="str">
            <v>177390</v>
          </cell>
          <cell r="E513" t="str">
            <v>BULK LUC/JM FF YOG STWBRY</v>
          </cell>
          <cell r="F513">
            <v>100</v>
          </cell>
          <cell r="G513" t="str">
            <v>LB</v>
          </cell>
          <cell r="H513">
            <v>2</v>
          </cell>
          <cell r="I513">
            <v>0.18670250304</v>
          </cell>
          <cell r="J513" t="str">
            <v>Ingredient</v>
          </cell>
          <cell r="K513" t="str">
            <v>1</v>
          </cell>
          <cell r="L513">
            <v>3</v>
          </cell>
          <cell r="M513">
            <v>1</v>
          </cell>
          <cell r="N513">
            <v>0</v>
          </cell>
          <cell r="O513">
            <v>0</v>
          </cell>
          <cell r="P513" t="str">
            <v>32 OZ</v>
          </cell>
          <cell r="Q513" t="str">
            <v>177390</v>
          </cell>
          <cell r="R513" t="str">
            <v>177390-07401A</v>
          </cell>
          <cell r="S513" t="str">
            <v>0002113007401</v>
          </cell>
        </row>
        <row r="514">
          <cell r="A514" t="str">
            <v>0002113007401</v>
          </cell>
          <cell r="B514" t="str">
            <v>LUC FF YOG STWBRY 32 OZ</v>
          </cell>
          <cell r="C514">
            <v>513</v>
          </cell>
          <cell r="D514" t="str">
            <v>175488</v>
          </cell>
          <cell r="E514" t="str">
            <v>BULK MIX YOG MLK FF SS</v>
          </cell>
          <cell r="F514">
            <v>80</v>
          </cell>
          <cell r="G514" t="str">
            <v>LB</v>
          </cell>
          <cell r="H514">
            <v>1.6</v>
          </cell>
          <cell r="I514">
            <v>0.1408781288</v>
          </cell>
          <cell r="J514" t="str">
            <v>Ingredient</v>
          </cell>
          <cell r="K514" t="str">
            <v>1</v>
          </cell>
          <cell r="L514">
            <v>1</v>
          </cell>
          <cell r="M514">
            <v>0</v>
          </cell>
          <cell r="N514">
            <v>0.22540500608</v>
          </cell>
          <cell r="O514">
            <v>0</v>
          </cell>
          <cell r="P514" t="str">
            <v>32 OZ</v>
          </cell>
          <cell r="Q514" t="str">
            <v>177390</v>
          </cell>
          <cell r="R514" t="str">
            <v>177390-07401A</v>
          </cell>
          <cell r="S514" t="str">
            <v>0002113007401</v>
          </cell>
        </row>
        <row r="515">
          <cell r="A515" t="str">
            <v>0002113007401</v>
          </cell>
          <cell r="B515" t="str">
            <v>LUC FF YOG STWBRY 32 OZ</v>
          </cell>
          <cell r="C515">
            <v>514</v>
          </cell>
          <cell r="D515" t="str">
            <v>300084</v>
          </cell>
          <cell r="E515" t="str">
            <v>FRUT YOG STWBRY FF BUY</v>
          </cell>
          <cell r="F515">
            <v>20</v>
          </cell>
          <cell r="G515" t="str">
            <v>LB</v>
          </cell>
          <cell r="H515">
            <v>0.4</v>
          </cell>
          <cell r="I515">
            <v>0.37</v>
          </cell>
          <cell r="J515" t="str">
            <v>Ingredient</v>
          </cell>
          <cell r="K515" t="str">
            <v>1</v>
          </cell>
          <cell r="L515">
            <v>2</v>
          </cell>
          <cell r="M515">
            <v>0</v>
          </cell>
          <cell r="N515">
            <v>0.14799999999999999</v>
          </cell>
          <cell r="O515">
            <v>0</v>
          </cell>
          <cell r="P515" t="str">
            <v>32 OZ</v>
          </cell>
          <cell r="Q515" t="str">
            <v>177390</v>
          </cell>
          <cell r="R515" t="str">
            <v>177390-07401A</v>
          </cell>
          <cell r="S515" t="str">
            <v>0002113007401</v>
          </cell>
        </row>
        <row r="516">
          <cell r="A516" t="str">
            <v>0002113007401</v>
          </cell>
          <cell r="B516" t="str">
            <v>LUC FF YOG STWBRY 32 OZ</v>
          </cell>
          <cell r="C516">
            <v>515</v>
          </cell>
          <cell r="D516" t="str">
            <v>500109</v>
          </cell>
          <cell r="E516" t="str">
            <v>LID CLR 409F (DIA=8 OZ CTCHSE)</v>
          </cell>
          <cell r="F516">
            <v>0</v>
          </cell>
          <cell r="G516" t="str">
            <v>EA</v>
          </cell>
          <cell r="H516">
            <v>1</v>
          </cell>
          <cell r="I516">
            <v>2.0740000000000001E-2</v>
          </cell>
          <cell r="J516" t="str">
            <v>Packaging</v>
          </cell>
          <cell r="K516" t="str">
            <v>2</v>
          </cell>
          <cell r="L516">
            <v>1</v>
          </cell>
          <cell r="M516">
            <v>0</v>
          </cell>
          <cell r="N516">
            <v>0</v>
          </cell>
          <cell r="O516">
            <v>2.0740000000000001E-2</v>
          </cell>
          <cell r="P516" t="str">
            <v>32 OZ</v>
          </cell>
          <cell r="Q516" t="str">
            <v>177390</v>
          </cell>
          <cell r="R516" t="str">
            <v>177390-07401A</v>
          </cell>
          <cell r="S516" t="str">
            <v>0002113007401</v>
          </cell>
        </row>
        <row r="517">
          <cell r="A517" t="str">
            <v>0002113007401</v>
          </cell>
          <cell r="B517" t="str">
            <v>LUC FF YOG STWBRY 32 OZ</v>
          </cell>
          <cell r="C517">
            <v>516</v>
          </cell>
          <cell r="D517" t="str">
            <v>500814</v>
          </cell>
          <cell r="E517" t="str">
            <v>CUP LUC FF YOG STWBRY 32 OZ</v>
          </cell>
          <cell r="F517">
            <v>0</v>
          </cell>
          <cell r="G517" t="str">
            <v>EA</v>
          </cell>
          <cell r="H517">
            <v>1</v>
          </cell>
          <cell r="I517">
            <v>8.1110000000000002E-2</v>
          </cell>
          <cell r="J517" t="str">
            <v>Packaging</v>
          </cell>
          <cell r="K517" t="str">
            <v>2</v>
          </cell>
          <cell r="L517">
            <v>1</v>
          </cell>
          <cell r="M517">
            <v>0</v>
          </cell>
          <cell r="N517">
            <v>0</v>
          </cell>
          <cell r="O517">
            <v>8.1110000000000002E-2</v>
          </cell>
          <cell r="P517" t="str">
            <v>32 OZ</v>
          </cell>
          <cell r="Q517" t="str">
            <v>177390</v>
          </cell>
          <cell r="R517" t="str">
            <v>177390-07401A</v>
          </cell>
          <cell r="S517" t="str">
            <v>0002113007401</v>
          </cell>
        </row>
        <row r="518">
          <cell r="A518" t="str">
            <v>0002113007401</v>
          </cell>
          <cell r="B518" t="str">
            <v>LUC FF YOG STWBRY 32 OZ</v>
          </cell>
          <cell r="C518">
            <v>517</v>
          </cell>
          <cell r="D518" t="str">
            <v>502982</v>
          </cell>
          <cell r="E518" t="str">
            <v>CS GENRIC FOLD OVR SOUR CRM / YOG 32 OZ</v>
          </cell>
          <cell r="F518">
            <v>0</v>
          </cell>
          <cell r="G518" t="str">
            <v>EA</v>
          </cell>
          <cell r="H518">
            <v>0.1666</v>
          </cell>
          <cell r="I518">
            <v>0.1908</v>
          </cell>
          <cell r="J518" t="str">
            <v>Packaging</v>
          </cell>
          <cell r="K518" t="str">
            <v>2</v>
          </cell>
          <cell r="L518">
            <v>1</v>
          </cell>
          <cell r="M518">
            <v>0</v>
          </cell>
          <cell r="N518">
            <v>0</v>
          </cell>
          <cell r="O518">
            <v>3.1787280000000001E-2</v>
          </cell>
          <cell r="P518" t="str">
            <v>32 OZ</v>
          </cell>
          <cell r="Q518" t="str">
            <v>177390</v>
          </cell>
          <cell r="R518" t="str">
            <v>177390-07401A</v>
          </cell>
          <cell r="S518" t="str">
            <v>0002113007401</v>
          </cell>
        </row>
        <row r="519">
          <cell r="A519" t="str">
            <v>0002113007401</v>
          </cell>
          <cell r="B519" t="str">
            <v>LUC FF YOG STWBRY 32 OZ</v>
          </cell>
          <cell r="C519">
            <v>518</v>
          </cell>
          <cell r="D519" t="str">
            <v>504719</v>
          </cell>
          <cell r="E519" t="str">
            <v>LID-RS YOG PS FF COMMON</v>
          </cell>
          <cell r="F519">
            <v>0</v>
          </cell>
          <cell r="G519" t="str">
            <v>EA</v>
          </cell>
          <cell r="H519">
            <v>1</v>
          </cell>
          <cell r="I519">
            <v>1.5610000000000001E-2</v>
          </cell>
          <cell r="J519" t="str">
            <v>Packaging</v>
          </cell>
          <cell r="K519" t="str">
            <v>2</v>
          </cell>
          <cell r="L519">
            <v>1</v>
          </cell>
          <cell r="M519">
            <v>0</v>
          </cell>
          <cell r="N519">
            <v>0</v>
          </cell>
          <cell r="O519">
            <v>1.5610000000000001E-2</v>
          </cell>
          <cell r="P519" t="str">
            <v>32 OZ</v>
          </cell>
          <cell r="Q519" t="str">
            <v>177390</v>
          </cell>
          <cell r="R519" t="str">
            <v>177390-07401A</v>
          </cell>
          <cell r="S519" t="str">
            <v>0002113007401</v>
          </cell>
        </row>
        <row r="520">
          <cell r="A520" t="str">
            <v>0002113007402</v>
          </cell>
          <cell r="B520" t="str">
            <v>LUC FF YOG RASPBRY 32 OZ</v>
          </cell>
          <cell r="C520">
            <v>519</v>
          </cell>
          <cell r="D520" t="str">
            <v>177389</v>
          </cell>
          <cell r="E520" t="str">
            <v>BULK LUC/JM FF YOG RASPBRY</v>
          </cell>
          <cell r="F520">
            <v>100</v>
          </cell>
          <cell r="G520" t="str">
            <v>LB</v>
          </cell>
          <cell r="H520">
            <v>2</v>
          </cell>
          <cell r="I520">
            <v>0.20270250304000001</v>
          </cell>
          <cell r="J520" t="str">
            <v>Ingredient</v>
          </cell>
          <cell r="K520" t="str">
            <v>1</v>
          </cell>
          <cell r="L520">
            <v>3</v>
          </cell>
          <cell r="M520">
            <v>1</v>
          </cell>
          <cell r="N520">
            <v>0</v>
          </cell>
          <cell r="O520">
            <v>0</v>
          </cell>
          <cell r="P520" t="str">
            <v>32 OZ</v>
          </cell>
          <cell r="Q520" t="str">
            <v>177389</v>
          </cell>
          <cell r="R520" t="str">
            <v>177389-07402A</v>
          </cell>
          <cell r="S520" t="str">
            <v>0002113007402</v>
          </cell>
        </row>
        <row r="521">
          <cell r="A521" t="str">
            <v>0002113007402</v>
          </cell>
          <cell r="B521" t="str">
            <v>LUC FF YOG RASPBRY 32 OZ</v>
          </cell>
          <cell r="C521">
            <v>520</v>
          </cell>
          <cell r="D521" t="str">
            <v>175488</v>
          </cell>
          <cell r="E521" t="str">
            <v>BULK MIX YOG MLK FF SS</v>
          </cell>
          <cell r="F521">
            <v>80</v>
          </cell>
          <cell r="G521" t="str">
            <v>LB</v>
          </cell>
          <cell r="H521">
            <v>1.6</v>
          </cell>
          <cell r="I521">
            <v>0.1408781288</v>
          </cell>
          <cell r="J521" t="str">
            <v>Ingredient</v>
          </cell>
          <cell r="K521" t="str">
            <v>1</v>
          </cell>
          <cell r="L521">
            <v>1</v>
          </cell>
          <cell r="M521">
            <v>0</v>
          </cell>
          <cell r="N521">
            <v>0.22540500608</v>
          </cell>
          <cell r="O521">
            <v>0</v>
          </cell>
          <cell r="P521" t="str">
            <v>32 OZ</v>
          </cell>
          <cell r="Q521" t="str">
            <v>177389</v>
          </cell>
          <cell r="R521" t="str">
            <v>177389-07402A</v>
          </cell>
          <cell r="S521" t="str">
            <v>0002113007402</v>
          </cell>
        </row>
        <row r="522">
          <cell r="A522" t="str">
            <v>0002113007402</v>
          </cell>
          <cell r="B522" t="str">
            <v>LUC FF YOG RASPBRY 32 OZ</v>
          </cell>
          <cell r="C522">
            <v>521</v>
          </cell>
          <cell r="D522" t="str">
            <v>300088</v>
          </cell>
          <cell r="E522" t="str">
            <v>FRUT YOG RASPBRY FF BUY</v>
          </cell>
          <cell r="F522">
            <v>20</v>
          </cell>
          <cell r="G522" t="str">
            <v>LB</v>
          </cell>
          <cell r="H522">
            <v>0.4</v>
          </cell>
          <cell r="I522">
            <v>0.45</v>
          </cell>
          <cell r="J522" t="str">
            <v>Ingredient</v>
          </cell>
          <cell r="K522" t="str">
            <v>1</v>
          </cell>
          <cell r="L522">
            <v>2</v>
          </cell>
          <cell r="M522">
            <v>0</v>
          </cell>
          <cell r="N522">
            <v>0.18</v>
          </cell>
          <cell r="O522">
            <v>0</v>
          </cell>
          <cell r="P522" t="str">
            <v>32 OZ</v>
          </cell>
          <cell r="Q522" t="str">
            <v>177389</v>
          </cell>
          <cell r="R522" t="str">
            <v>177389-07402A</v>
          </cell>
          <cell r="S522" t="str">
            <v>0002113007402</v>
          </cell>
        </row>
        <row r="523">
          <cell r="A523" t="str">
            <v>0002113007402</v>
          </cell>
          <cell r="B523" t="str">
            <v>LUC FF YOG RASPBRY 32 OZ</v>
          </cell>
          <cell r="C523">
            <v>522</v>
          </cell>
          <cell r="D523" t="str">
            <v>504132</v>
          </cell>
          <cell r="E523" t="str">
            <v>DUMMY CODE - THIS BOM IS OBSOLETE (US)</v>
          </cell>
          <cell r="F523">
            <v>0</v>
          </cell>
          <cell r="G523" t="str">
            <v>EA</v>
          </cell>
          <cell r="H523">
            <v>0</v>
          </cell>
          <cell r="I523">
            <v>0</v>
          </cell>
          <cell r="J523" t="str">
            <v>Packaging</v>
          </cell>
          <cell r="K523" t="str">
            <v>2</v>
          </cell>
          <cell r="L523">
            <v>1</v>
          </cell>
          <cell r="M523">
            <v>0</v>
          </cell>
          <cell r="N523">
            <v>0</v>
          </cell>
          <cell r="O523">
            <v>0</v>
          </cell>
          <cell r="P523" t="str">
            <v>32 OZ</v>
          </cell>
          <cell r="Q523" t="str">
            <v>177389</v>
          </cell>
          <cell r="R523" t="str">
            <v>177389-07402A</v>
          </cell>
          <cell r="S523" t="str">
            <v>0002113007402</v>
          </cell>
        </row>
        <row r="524">
          <cell r="A524" t="str">
            <v>0002113007403</v>
          </cell>
          <cell r="B524" t="str">
            <v>LUC FF YOG PEACH 32 OZ</v>
          </cell>
          <cell r="C524">
            <v>523</v>
          </cell>
          <cell r="D524" t="str">
            <v>177392</v>
          </cell>
          <cell r="E524" t="str">
            <v>BULK LUC/JM FF YOG PEACH</v>
          </cell>
          <cell r="F524">
            <v>100</v>
          </cell>
          <cell r="G524" t="str">
            <v>LB</v>
          </cell>
          <cell r="H524">
            <v>2</v>
          </cell>
          <cell r="I524">
            <v>0.20270250304000001</v>
          </cell>
          <cell r="J524" t="str">
            <v>Ingredient</v>
          </cell>
          <cell r="K524" t="str">
            <v>1</v>
          </cell>
          <cell r="L524">
            <v>3</v>
          </cell>
          <cell r="M524">
            <v>1</v>
          </cell>
          <cell r="N524">
            <v>0</v>
          </cell>
          <cell r="O524">
            <v>0</v>
          </cell>
          <cell r="P524" t="str">
            <v>32 OZ</v>
          </cell>
          <cell r="Q524" t="str">
            <v>177392</v>
          </cell>
          <cell r="R524" t="str">
            <v>177392-07403A</v>
          </cell>
          <cell r="S524" t="str">
            <v>0002113007403</v>
          </cell>
        </row>
        <row r="525">
          <cell r="A525" t="str">
            <v>0002113007403</v>
          </cell>
          <cell r="B525" t="str">
            <v>LUC FF YOG PEACH 32 OZ</v>
          </cell>
          <cell r="C525">
            <v>524</v>
          </cell>
          <cell r="D525" t="str">
            <v>175488</v>
          </cell>
          <cell r="E525" t="str">
            <v>BULK MIX YOG MLK FF SS</v>
          </cell>
          <cell r="F525">
            <v>80</v>
          </cell>
          <cell r="G525" t="str">
            <v>LB</v>
          </cell>
          <cell r="H525">
            <v>1.6</v>
          </cell>
          <cell r="I525">
            <v>0.1408781288</v>
          </cell>
          <cell r="J525" t="str">
            <v>Ingredient</v>
          </cell>
          <cell r="K525" t="str">
            <v>1</v>
          </cell>
          <cell r="L525">
            <v>1</v>
          </cell>
          <cell r="M525">
            <v>0</v>
          </cell>
          <cell r="N525">
            <v>0.22540500608</v>
          </cell>
          <cell r="O525">
            <v>0</v>
          </cell>
          <cell r="P525" t="str">
            <v>32 OZ</v>
          </cell>
          <cell r="Q525" t="str">
            <v>177392</v>
          </cell>
          <cell r="R525" t="str">
            <v>177392-07403A</v>
          </cell>
          <cell r="S525" t="str">
            <v>0002113007403</v>
          </cell>
        </row>
        <row r="526">
          <cell r="A526" t="str">
            <v>0002113007403</v>
          </cell>
          <cell r="B526" t="str">
            <v>LUC FF YOG PEACH 32 OZ</v>
          </cell>
          <cell r="C526">
            <v>525</v>
          </cell>
          <cell r="D526" t="str">
            <v>300085</v>
          </cell>
          <cell r="E526" t="str">
            <v>FRUT YOG PEACH FF BUY</v>
          </cell>
          <cell r="F526">
            <v>20</v>
          </cell>
          <cell r="G526" t="str">
            <v>LB</v>
          </cell>
          <cell r="H526">
            <v>0.4</v>
          </cell>
          <cell r="I526">
            <v>0.45</v>
          </cell>
          <cell r="J526" t="str">
            <v>Ingredient</v>
          </cell>
          <cell r="K526" t="str">
            <v>1</v>
          </cell>
          <cell r="L526">
            <v>2</v>
          </cell>
          <cell r="M526">
            <v>0</v>
          </cell>
          <cell r="N526">
            <v>0.18</v>
          </cell>
          <cell r="O526">
            <v>0</v>
          </cell>
          <cell r="P526" t="str">
            <v>32 OZ</v>
          </cell>
          <cell r="Q526" t="str">
            <v>177392</v>
          </cell>
          <cell r="R526" t="str">
            <v>177392-07403A</v>
          </cell>
          <cell r="S526" t="str">
            <v>0002113007403</v>
          </cell>
        </row>
        <row r="527">
          <cell r="A527" t="str">
            <v>0002113007403</v>
          </cell>
          <cell r="B527" t="str">
            <v>LUC FF YOG PEACH 32 OZ</v>
          </cell>
          <cell r="C527">
            <v>526</v>
          </cell>
          <cell r="D527" t="str">
            <v>500109</v>
          </cell>
          <cell r="E527" t="str">
            <v>LID CLR 409F (DIA=8 OZ CTCHSE)</v>
          </cell>
          <cell r="F527">
            <v>0</v>
          </cell>
          <cell r="G527" t="str">
            <v>EA</v>
          </cell>
          <cell r="H527">
            <v>1</v>
          </cell>
          <cell r="I527">
            <v>2.0740000000000001E-2</v>
          </cell>
          <cell r="J527" t="str">
            <v>Packaging</v>
          </cell>
          <cell r="K527" t="str">
            <v>2</v>
          </cell>
          <cell r="L527">
            <v>1</v>
          </cell>
          <cell r="M527">
            <v>0</v>
          </cell>
          <cell r="N527">
            <v>0</v>
          </cell>
          <cell r="O527">
            <v>2.0740000000000001E-2</v>
          </cell>
          <cell r="P527" t="str">
            <v>32 OZ</v>
          </cell>
          <cell r="Q527" t="str">
            <v>177392</v>
          </cell>
          <cell r="R527" t="str">
            <v>177392-07403A</v>
          </cell>
          <cell r="S527" t="str">
            <v>0002113007403</v>
          </cell>
        </row>
        <row r="528">
          <cell r="A528" t="str">
            <v>0002113007403</v>
          </cell>
          <cell r="B528" t="str">
            <v>LUC FF YOG PEACH 32 OZ</v>
          </cell>
          <cell r="C528">
            <v>527</v>
          </cell>
          <cell r="D528" t="str">
            <v>500783</v>
          </cell>
          <cell r="E528" t="str">
            <v>CUP LUC FF YOG PEACH 32 OZ</v>
          </cell>
          <cell r="F528">
            <v>0</v>
          </cell>
          <cell r="G528" t="str">
            <v>EA</v>
          </cell>
          <cell r="H528">
            <v>1</v>
          </cell>
          <cell r="I528">
            <v>8.1110000000000002E-2</v>
          </cell>
          <cell r="J528" t="str">
            <v>Packaging</v>
          </cell>
          <cell r="K528" t="str">
            <v>2</v>
          </cell>
          <cell r="L528">
            <v>1</v>
          </cell>
          <cell r="M528">
            <v>0</v>
          </cell>
          <cell r="N528">
            <v>0</v>
          </cell>
          <cell r="O528">
            <v>8.1110000000000002E-2</v>
          </cell>
          <cell r="P528" t="str">
            <v>32 OZ</v>
          </cell>
          <cell r="Q528" t="str">
            <v>177392</v>
          </cell>
          <cell r="R528" t="str">
            <v>177392-07403A</v>
          </cell>
          <cell r="S528" t="str">
            <v>0002113007403</v>
          </cell>
        </row>
        <row r="529">
          <cell r="A529" t="str">
            <v>0002113007403</v>
          </cell>
          <cell r="B529" t="str">
            <v>LUC FF YOG PEACH 32 OZ</v>
          </cell>
          <cell r="C529">
            <v>528</v>
          </cell>
          <cell r="D529" t="str">
            <v>502982</v>
          </cell>
          <cell r="E529" t="str">
            <v>CS GENRIC FOLD OVR SOUR CRM / YOG 32 OZ</v>
          </cell>
          <cell r="F529">
            <v>0</v>
          </cell>
          <cell r="G529" t="str">
            <v>EA</v>
          </cell>
          <cell r="H529">
            <v>0.1666</v>
          </cell>
          <cell r="I529">
            <v>0.1908</v>
          </cell>
          <cell r="J529" t="str">
            <v>Packaging</v>
          </cell>
          <cell r="K529" t="str">
            <v>2</v>
          </cell>
          <cell r="L529">
            <v>1</v>
          </cell>
          <cell r="M529">
            <v>0</v>
          </cell>
          <cell r="N529">
            <v>0</v>
          </cell>
          <cell r="O529">
            <v>3.1787280000000001E-2</v>
          </cell>
          <cell r="P529" t="str">
            <v>32 OZ</v>
          </cell>
          <cell r="Q529" t="str">
            <v>177392</v>
          </cell>
          <cell r="R529" t="str">
            <v>177392-07403A</v>
          </cell>
          <cell r="S529" t="str">
            <v>0002113007403</v>
          </cell>
        </row>
        <row r="530">
          <cell r="A530" t="str">
            <v>0002113007403</v>
          </cell>
          <cell r="B530" t="str">
            <v>LUC FF YOG PEACH 32 OZ</v>
          </cell>
          <cell r="C530">
            <v>529</v>
          </cell>
          <cell r="D530" t="str">
            <v>504719</v>
          </cell>
          <cell r="E530" t="str">
            <v>LID-RS YOG PS FF COMMON</v>
          </cell>
          <cell r="F530">
            <v>0</v>
          </cell>
          <cell r="G530" t="str">
            <v>EA</v>
          </cell>
          <cell r="H530">
            <v>1</v>
          </cell>
          <cell r="I530">
            <v>1.5610000000000001E-2</v>
          </cell>
          <cell r="J530" t="str">
            <v>Packaging</v>
          </cell>
          <cell r="K530" t="str">
            <v>2</v>
          </cell>
          <cell r="L530">
            <v>1</v>
          </cell>
          <cell r="M530">
            <v>0</v>
          </cell>
          <cell r="N530">
            <v>0</v>
          </cell>
          <cell r="O530">
            <v>1.5610000000000001E-2</v>
          </cell>
          <cell r="P530" t="str">
            <v>32 OZ</v>
          </cell>
          <cell r="Q530" t="str">
            <v>177392</v>
          </cell>
          <cell r="R530" t="str">
            <v>177392-07403A</v>
          </cell>
          <cell r="S530" t="str">
            <v>0002113007403</v>
          </cell>
        </row>
        <row r="531">
          <cell r="A531" t="str">
            <v>0002113007404</v>
          </cell>
          <cell r="B531" t="str">
            <v>LUC FF YOG STWBRY BAN 32 OZ</v>
          </cell>
          <cell r="C531">
            <v>530</v>
          </cell>
          <cell r="D531" t="str">
            <v>177388</v>
          </cell>
          <cell r="E531" t="str">
            <v>BULK LUC/JM FF YOG STWBRY BAN</v>
          </cell>
          <cell r="F531">
            <v>100</v>
          </cell>
          <cell r="G531" t="str">
            <v>LB</v>
          </cell>
          <cell r="H531">
            <v>2</v>
          </cell>
          <cell r="I531">
            <v>0.19070250304</v>
          </cell>
          <cell r="J531" t="str">
            <v>Ingredient</v>
          </cell>
          <cell r="K531" t="str">
            <v>1</v>
          </cell>
          <cell r="L531">
            <v>3</v>
          </cell>
          <cell r="M531">
            <v>1</v>
          </cell>
          <cell r="N531">
            <v>0</v>
          </cell>
          <cell r="O531">
            <v>0</v>
          </cell>
          <cell r="P531" t="str">
            <v>32 OZ</v>
          </cell>
          <cell r="Q531" t="str">
            <v>177388</v>
          </cell>
          <cell r="R531" t="str">
            <v>177388-07404A</v>
          </cell>
          <cell r="S531" t="str">
            <v>0002113007404</v>
          </cell>
        </row>
        <row r="532">
          <cell r="A532" t="str">
            <v>0002113007404</v>
          </cell>
          <cell r="B532" t="str">
            <v>LUC FF YOG STWBRY BAN 32 OZ</v>
          </cell>
          <cell r="C532">
            <v>531</v>
          </cell>
          <cell r="D532" t="str">
            <v>175488</v>
          </cell>
          <cell r="E532" t="str">
            <v>BULK MIX YOG MLK FF SS</v>
          </cell>
          <cell r="F532">
            <v>80</v>
          </cell>
          <cell r="G532" t="str">
            <v>LB</v>
          </cell>
          <cell r="H532">
            <v>1.6</v>
          </cell>
          <cell r="I532">
            <v>0.1408781288</v>
          </cell>
          <cell r="J532" t="str">
            <v>Ingredient</v>
          </cell>
          <cell r="K532" t="str">
            <v>1</v>
          </cell>
          <cell r="L532">
            <v>1</v>
          </cell>
          <cell r="M532">
            <v>0</v>
          </cell>
          <cell r="N532">
            <v>0.22540500608</v>
          </cell>
          <cell r="O532">
            <v>0</v>
          </cell>
          <cell r="P532" t="str">
            <v>32 OZ</v>
          </cell>
          <cell r="Q532" t="str">
            <v>177388</v>
          </cell>
          <cell r="R532" t="str">
            <v>177388-07404A</v>
          </cell>
          <cell r="S532" t="str">
            <v>0002113007404</v>
          </cell>
        </row>
        <row r="533">
          <cell r="A533" t="str">
            <v>0002113007404</v>
          </cell>
          <cell r="B533" t="str">
            <v>LUC FF YOG STWBRY BAN 32 OZ</v>
          </cell>
          <cell r="C533">
            <v>532</v>
          </cell>
          <cell r="D533" t="str">
            <v>300090</v>
          </cell>
          <cell r="E533" t="str">
            <v>FRUT YOG STWBRY BAN FF BUY</v>
          </cell>
          <cell r="F533">
            <v>20</v>
          </cell>
          <cell r="G533" t="str">
            <v>LB</v>
          </cell>
          <cell r="H533">
            <v>0.4</v>
          </cell>
          <cell r="I533">
            <v>0.39</v>
          </cell>
          <cell r="J533" t="str">
            <v>Ingredient</v>
          </cell>
          <cell r="K533" t="str">
            <v>1</v>
          </cell>
          <cell r="L533">
            <v>2</v>
          </cell>
          <cell r="M533">
            <v>0</v>
          </cell>
          <cell r="N533">
            <v>0.156</v>
          </cell>
          <cell r="O533">
            <v>0</v>
          </cell>
          <cell r="P533" t="str">
            <v>32 OZ</v>
          </cell>
          <cell r="Q533" t="str">
            <v>177388</v>
          </cell>
          <cell r="R533" t="str">
            <v>177388-07404A</v>
          </cell>
          <cell r="S533" t="str">
            <v>0002113007404</v>
          </cell>
        </row>
        <row r="534">
          <cell r="A534" t="str">
            <v>0002113007404</v>
          </cell>
          <cell r="B534" t="str">
            <v>LUC FF YOG STWBRY BAN 32 OZ</v>
          </cell>
          <cell r="C534">
            <v>533</v>
          </cell>
          <cell r="D534" t="str">
            <v>500109</v>
          </cell>
          <cell r="E534" t="str">
            <v>LID CLR 409F (DIA=8 OZ CTCHSE)</v>
          </cell>
          <cell r="F534">
            <v>0</v>
          </cell>
          <cell r="G534" t="str">
            <v>EA</v>
          </cell>
          <cell r="H534">
            <v>1</v>
          </cell>
          <cell r="I534">
            <v>2.0740000000000001E-2</v>
          </cell>
          <cell r="J534" t="str">
            <v>Packaging</v>
          </cell>
          <cell r="K534" t="str">
            <v>2</v>
          </cell>
          <cell r="L534">
            <v>1</v>
          </cell>
          <cell r="M534">
            <v>0</v>
          </cell>
          <cell r="N534">
            <v>0</v>
          </cell>
          <cell r="O534">
            <v>2.0740000000000001E-2</v>
          </cell>
          <cell r="P534" t="str">
            <v>32 OZ</v>
          </cell>
          <cell r="Q534" t="str">
            <v>177388</v>
          </cell>
          <cell r="R534" t="str">
            <v>177388-07404A</v>
          </cell>
          <cell r="S534" t="str">
            <v>0002113007404</v>
          </cell>
        </row>
        <row r="535">
          <cell r="A535" t="str">
            <v>0002113007404</v>
          </cell>
          <cell r="B535" t="str">
            <v>LUC FF YOG STWBRY BAN 32 OZ</v>
          </cell>
          <cell r="C535">
            <v>534</v>
          </cell>
          <cell r="D535" t="str">
            <v>500812</v>
          </cell>
          <cell r="E535" t="str">
            <v>CUP LUC FF YOG STWBRY BAN 32 OZ</v>
          </cell>
          <cell r="F535">
            <v>0</v>
          </cell>
          <cell r="G535" t="str">
            <v>EA</v>
          </cell>
          <cell r="H535">
            <v>1</v>
          </cell>
          <cell r="I535">
            <v>8.1110000000000002E-2</v>
          </cell>
          <cell r="J535" t="str">
            <v>Packaging</v>
          </cell>
          <cell r="K535" t="str">
            <v>2</v>
          </cell>
          <cell r="L535">
            <v>1</v>
          </cell>
          <cell r="M535">
            <v>0</v>
          </cell>
          <cell r="N535">
            <v>0</v>
          </cell>
          <cell r="O535">
            <v>8.1110000000000002E-2</v>
          </cell>
          <cell r="P535" t="str">
            <v>32 OZ</v>
          </cell>
          <cell r="Q535" t="str">
            <v>177388</v>
          </cell>
          <cell r="R535" t="str">
            <v>177388-07404A</v>
          </cell>
          <cell r="S535" t="str">
            <v>0002113007404</v>
          </cell>
        </row>
        <row r="536">
          <cell r="A536" t="str">
            <v>0002113007404</v>
          </cell>
          <cell r="B536" t="str">
            <v>LUC FF YOG STWBRY BAN 32 OZ</v>
          </cell>
          <cell r="C536">
            <v>535</v>
          </cell>
          <cell r="D536" t="str">
            <v>502982</v>
          </cell>
          <cell r="E536" t="str">
            <v>CS GENRIC FOLD OVR SOUR CRM / YOG 32 OZ</v>
          </cell>
          <cell r="F536">
            <v>0</v>
          </cell>
          <cell r="G536" t="str">
            <v>EA</v>
          </cell>
          <cell r="H536">
            <v>0.1666</v>
          </cell>
          <cell r="I536">
            <v>0.1908</v>
          </cell>
          <cell r="J536" t="str">
            <v>Packaging</v>
          </cell>
          <cell r="K536" t="str">
            <v>2</v>
          </cell>
          <cell r="L536">
            <v>1</v>
          </cell>
          <cell r="M536">
            <v>0</v>
          </cell>
          <cell r="N536">
            <v>0</v>
          </cell>
          <cell r="O536">
            <v>3.1787280000000001E-2</v>
          </cell>
          <cell r="P536" t="str">
            <v>32 OZ</v>
          </cell>
          <cell r="Q536" t="str">
            <v>177388</v>
          </cell>
          <cell r="R536" t="str">
            <v>177388-07404A</v>
          </cell>
          <cell r="S536" t="str">
            <v>0002113007404</v>
          </cell>
        </row>
        <row r="537">
          <cell r="A537" t="str">
            <v>0002113007404</v>
          </cell>
          <cell r="B537" t="str">
            <v>LUC FF YOG STWBRY BAN 32 OZ</v>
          </cell>
          <cell r="C537">
            <v>536</v>
          </cell>
          <cell r="D537" t="str">
            <v>504719</v>
          </cell>
          <cell r="E537" t="str">
            <v>LID-RS YOG PS FF COMMON</v>
          </cell>
          <cell r="F537">
            <v>0</v>
          </cell>
          <cell r="G537" t="str">
            <v>EA</v>
          </cell>
          <cell r="H537">
            <v>1</v>
          </cell>
          <cell r="I537">
            <v>1.5610000000000001E-2</v>
          </cell>
          <cell r="J537" t="str">
            <v>Packaging</v>
          </cell>
          <cell r="K537" t="str">
            <v>2</v>
          </cell>
          <cell r="L537">
            <v>1</v>
          </cell>
          <cell r="M537">
            <v>0</v>
          </cell>
          <cell r="N537">
            <v>0</v>
          </cell>
          <cell r="O537">
            <v>1.5610000000000001E-2</v>
          </cell>
          <cell r="P537" t="str">
            <v>32 OZ</v>
          </cell>
          <cell r="Q537" t="str">
            <v>177388</v>
          </cell>
          <cell r="R537" t="str">
            <v>177388-07404A</v>
          </cell>
          <cell r="S537" t="str">
            <v>0002113007404</v>
          </cell>
        </row>
        <row r="538">
          <cell r="A538" t="str">
            <v>0002113007406</v>
          </cell>
          <cell r="B538" t="str">
            <v>LUC FF YOG VAN 32 OZ</v>
          </cell>
          <cell r="C538">
            <v>537</v>
          </cell>
          <cell r="D538" t="str">
            <v>177385</v>
          </cell>
          <cell r="E538" t="str">
            <v>BULK LUC/JM FF YOG VAN</v>
          </cell>
          <cell r="F538">
            <v>100</v>
          </cell>
          <cell r="G538" t="str">
            <v>LB</v>
          </cell>
          <cell r="H538">
            <v>2</v>
          </cell>
          <cell r="I538">
            <v>0.17670250303999999</v>
          </cell>
          <cell r="J538" t="str">
            <v>Ingredient</v>
          </cell>
          <cell r="K538" t="str">
            <v>1</v>
          </cell>
          <cell r="L538">
            <v>3</v>
          </cell>
          <cell r="M538">
            <v>1</v>
          </cell>
          <cell r="N538">
            <v>0</v>
          </cell>
          <cell r="O538">
            <v>0</v>
          </cell>
          <cell r="P538" t="str">
            <v>32 OZ</v>
          </cell>
          <cell r="Q538" t="str">
            <v>177385</v>
          </cell>
          <cell r="R538" t="str">
            <v>177385-07406A</v>
          </cell>
          <cell r="S538" t="str">
            <v>0002113007406</v>
          </cell>
        </row>
        <row r="539">
          <cell r="A539" t="str">
            <v>0002113007406</v>
          </cell>
          <cell r="B539" t="str">
            <v>LUC FF YOG VAN 32 OZ</v>
          </cell>
          <cell r="C539">
            <v>538</v>
          </cell>
          <cell r="D539" t="str">
            <v>175488</v>
          </cell>
          <cell r="E539" t="str">
            <v>BULK MIX YOG MLK FF SS</v>
          </cell>
          <cell r="F539">
            <v>80</v>
          </cell>
          <cell r="G539" t="str">
            <v>LB</v>
          </cell>
          <cell r="H539">
            <v>1.6</v>
          </cell>
          <cell r="I539">
            <v>0.1408781288</v>
          </cell>
          <cell r="J539" t="str">
            <v>Ingredient</v>
          </cell>
          <cell r="K539" t="str">
            <v>1</v>
          </cell>
          <cell r="L539">
            <v>1</v>
          </cell>
          <cell r="M539">
            <v>0</v>
          </cell>
          <cell r="N539">
            <v>0.22540500608</v>
          </cell>
          <cell r="O539">
            <v>0</v>
          </cell>
          <cell r="P539" t="str">
            <v>32 OZ</v>
          </cell>
          <cell r="Q539" t="str">
            <v>177385</v>
          </cell>
          <cell r="R539" t="str">
            <v>177385-07406A</v>
          </cell>
          <cell r="S539" t="str">
            <v>0002113007406</v>
          </cell>
        </row>
        <row r="540">
          <cell r="A540" t="str">
            <v>0002113007406</v>
          </cell>
          <cell r="B540" t="str">
            <v>LUC FF YOG VAN 32 OZ</v>
          </cell>
          <cell r="C540">
            <v>539</v>
          </cell>
          <cell r="D540" t="str">
            <v>300092</v>
          </cell>
          <cell r="E540" t="str">
            <v>FRUT YOG VAN FF BUY</v>
          </cell>
          <cell r="F540">
            <v>20</v>
          </cell>
          <cell r="G540" t="str">
            <v>LB</v>
          </cell>
          <cell r="H540">
            <v>0.4</v>
          </cell>
          <cell r="I540">
            <v>0.32</v>
          </cell>
          <cell r="J540" t="str">
            <v>Ingredient</v>
          </cell>
          <cell r="K540" t="str">
            <v>1</v>
          </cell>
          <cell r="L540">
            <v>2</v>
          </cell>
          <cell r="M540">
            <v>0</v>
          </cell>
          <cell r="N540">
            <v>0.128</v>
          </cell>
          <cell r="O540">
            <v>0</v>
          </cell>
          <cell r="P540" t="str">
            <v>32 OZ</v>
          </cell>
          <cell r="Q540" t="str">
            <v>177385</v>
          </cell>
          <cell r="R540" t="str">
            <v>177385-07406A</v>
          </cell>
          <cell r="S540" t="str">
            <v>0002113007406</v>
          </cell>
        </row>
        <row r="541">
          <cell r="A541" t="str">
            <v>0002113007406</v>
          </cell>
          <cell r="B541" t="str">
            <v>LUC FF YOG VAN 32 OZ</v>
          </cell>
          <cell r="C541">
            <v>540</v>
          </cell>
          <cell r="D541" t="str">
            <v>500109</v>
          </cell>
          <cell r="E541" t="str">
            <v>LID CLR 409F (DIA=8 OZ CTCHSE)</v>
          </cell>
          <cell r="F541">
            <v>0</v>
          </cell>
          <cell r="G541" t="str">
            <v>EA</v>
          </cell>
          <cell r="H541">
            <v>1</v>
          </cell>
          <cell r="I541">
            <v>2.0740000000000001E-2</v>
          </cell>
          <cell r="J541" t="str">
            <v>Packaging</v>
          </cell>
          <cell r="K541" t="str">
            <v>2</v>
          </cell>
          <cell r="L541">
            <v>1</v>
          </cell>
          <cell r="M541">
            <v>0</v>
          </cell>
          <cell r="N541">
            <v>0</v>
          </cell>
          <cell r="O541">
            <v>2.0740000000000001E-2</v>
          </cell>
          <cell r="P541" t="str">
            <v>32 OZ</v>
          </cell>
          <cell r="Q541" t="str">
            <v>177385</v>
          </cell>
          <cell r="R541" t="str">
            <v>177385-07406A</v>
          </cell>
          <cell r="S541" t="str">
            <v>0002113007406</v>
          </cell>
        </row>
        <row r="542">
          <cell r="A542" t="str">
            <v>0002113007406</v>
          </cell>
          <cell r="B542" t="str">
            <v>LUC FF YOG VAN 32 OZ</v>
          </cell>
          <cell r="C542">
            <v>541</v>
          </cell>
          <cell r="D542" t="str">
            <v>500816</v>
          </cell>
          <cell r="E542" t="str">
            <v>CUP LUC FF YOG VAN 32 OZ</v>
          </cell>
          <cell r="F542">
            <v>0</v>
          </cell>
          <cell r="G542" t="str">
            <v>EA</v>
          </cell>
          <cell r="H542">
            <v>1</v>
          </cell>
          <cell r="I542">
            <v>8.1110000000000002E-2</v>
          </cell>
          <cell r="J542" t="str">
            <v>Packaging</v>
          </cell>
          <cell r="K542" t="str">
            <v>2</v>
          </cell>
          <cell r="L542">
            <v>1</v>
          </cell>
          <cell r="M542">
            <v>0</v>
          </cell>
          <cell r="N542">
            <v>0</v>
          </cell>
          <cell r="O542">
            <v>8.1110000000000002E-2</v>
          </cell>
          <cell r="P542" t="str">
            <v>32 OZ</v>
          </cell>
          <cell r="Q542" t="str">
            <v>177385</v>
          </cell>
          <cell r="R542" t="str">
            <v>177385-07406A</v>
          </cell>
          <cell r="S542" t="str">
            <v>0002113007406</v>
          </cell>
        </row>
        <row r="543">
          <cell r="A543" t="str">
            <v>0002113007406</v>
          </cell>
          <cell r="B543" t="str">
            <v>LUC FF YOG VAN 32 OZ</v>
          </cell>
          <cell r="C543">
            <v>542</v>
          </cell>
          <cell r="D543" t="str">
            <v>502982</v>
          </cell>
          <cell r="E543" t="str">
            <v>CS GENRIC FOLD OVR SOUR CRM / YOG 32 OZ</v>
          </cell>
          <cell r="F543">
            <v>0</v>
          </cell>
          <cell r="G543" t="str">
            <v>EA</v>
          </cell>
          <cell r="H543">
            <v>0.1666</v>
          </cell>
          <cell r="I543">
            <v>0.1908</v>
          </cell>
          <cell r="J543" t="str">
            <v>Packaging</v>
          </cell>
          <cell r="K543" t="str">
            <v>2</v>
          </cell>
          <cell r="L543">
            <v>1</v>
          </cell>
          <cell r="M543">
            <v>0</v>
          </cell>
          <cell r="N543">
            <v>0</v>
          </cell>
          <cell r="O543">
            <v>3.1787280000000001E-2</v>
          </cell>
          <cell r="P543" t="str">
            <v>32 OZ</v>
          </cell>
          <cell r="Q543" t="str">
            <v>177385</v>
          </cell>
          <cell r="R543" t="str">
            <v>177385-07406A</v>
          </cell>
          <cell r="S543" t="str">
            <v>0002113007406</v>
          </cell>
        </row>
        <row r="544">
          <cell r="A544" t="str">
            <v>0002113007406</v>
          </cell>
          <cell r="B544" t="str">
            <v>LUC FF YOG VAN 32 OZ</v>
          </cell>
          <cell r="C544">
            <v>543</v>
          </cell>
          <cell r="D544" t="str">
            <v>504719</v>
          </cell>
          <cell r="E544" t="str">
            <v>LID-RS YOG PS FF COMMON</v>
          </cell>
          <cell r="F544">
            <v>0</v>
          </cell>
          <cell r="G544" t="str">
            <v>EA</v>
          </cell>
          <cell r="H544">
            <v>1</v>
          </cell>
          <cell r="I544">
            <v>1.5610000000000001E-2</v>
          </cell>
          <cell r="J544" t="str">
            <v>Packaging</v>
          </cell>
          <cell r="K544" t="str">
            <v>2</v>
          </cell>
          <cell r="L544">
            <v>1</v>
          </cell>
          <cell r="M544">
            <v>0</v>
          </cell>
          <cell r="N544">
            <v>0</v>
          </cell>
          <cell r="O544">
            <v>1.5610000000000001E-2</v>
          </cell>
          <cell r="P544" t="str">
            <v>32 OZ</v>
          </cell>
          <cell r="Q544" t="str">
            <v>177385</v>
          </cell>
          <cell r="R544" t="str">
            <v>177385-07406A</v>
          </cell>
          <cell r="S544" t="str">
            <v>0002113007406</v>
          </cell>
        </row>
        <row r="545">
          <cell r="A545" t="str">
            <v>0002113007416</v>
          </cell>
          <cell r="B545" t="str">
            <v>LUC YOG PLAIN 8 OZ</v>
          </cell>
          <cell r="C545">
            <v>544</v>
          </cell>
          <cell r="D545" t="str">
            <v>177416</v>
          </cell>
          <cell r="E545" t="str">
            <v>BULK MIX YOG MLK LF LUC/JM</v>
          </cell>
          <cell r="F545">
            <v>100</v>
          </cell>
          <cell r="G545" t="str">
            <v>LB</v>
          </cell>
          <cell r="H545">
            <v>0.5</v>
          </cell>
          <cell r="I545">
            <v>0.16205199249999999</v>
          </cell>
          <cell r="J545" t="str">
            <v>Ingredient</v>
          </cell>
          <cell r="K545" t="str">
            <v>1</v>
          </cell>
          <cell r="L545">
            <v>9</v>
          </cell>
          <cell r="M545">
            <v>1</v>
          </cell>
          <cell r="N545">
            <v>0</v>
          </cell>
          <cell r="O545">
            <v>0</v>
          </cell>
          <cell r="P545" t="str">
            <v>8 OZ</v>
          </cell>
          <cell r="Q545" t="str">
            <v>177416</v>
          </cell>
          <cell r="R545" t="str">
            <v>177416-07416A</v>
          </cell>
          <cell r="S545" t="str">
            <v>0002113007416</v>
          </cell>
        </row>
        <row r="546">
          <cell r="A546" t="str">
            <v>0002113007416</v>
          </cell>
          <cell r="B546" t="str">
            <v>LUC YOG PLAIN 8 OZ</v>
          </cell>
          <cell r="C546">
            <v>545</v>
          </cell>
          <cell r="D546" t="str">
            <v>300038</v>
          </cell>
          <cell r="E546" t="str">
            <v>BF CLASS 2</v>
          </cell>
          <cell r="F546">
            <v>1.5</v>
          </cell>
          <cell r="G546" t="str">
            <v>LB</v>
          </cell>
          <cell r="H546">
            <v>7.4999999999999997E-3</v>
          </cell>
          <cell r="I546">
            <v>1.8340000000000001</v>
          </cell>
          <cell r="J546" t="str">
            <v>Ingredient</v>
          </cell>
          <cell r="K546" t="str">
            <v>1</v>
          </cell>
          <cell r="L546">
            <v>1</v>
          </cell>
          <cell r="M546">
            <v>0</v>
          </cell>
          <cell r="N546">
            <v>1.3755E-2</v>
          </cell>
          <cell r="O546">
            <v>0</v>
          </cell>
          <cell r="P546" t="str">
            <v>8 OZ</v>
          </cell>
          <cell r="Q546" t="str">
            <v>177416</v>
          </cell>
          <cell r="R546" t="str">
            <v>177416-07416A</v>
          </cell>
          <cell r="S546" t="str">
            <v>0002113007416</v>
          </cell>
        </row>
        <row r="547">
          <cell r="A547" t="str">
            <v>0002113007416</v>
          </cell>
          <cell r="B547" t="str">
            <v>LUC YOG PLAIN 8 OZ</v>
          </cell>
          <cell r="C547">
            <v>546</v>
          </cell>
          <cell r="D547" t="str">
            <v>300044</v>
          </cell>
          <cell r="E547" t="str">
            <v>GELTN KOSHER 225 BLOOM 40 MESH</v>
          </cell>
          <cell r="F547">
            <v>0.35</v>
          </cell>
          <cell r="G547" t="str">
            <v>LB</v>
          </cell>
          <cell r="H547">
            <v>1.75E-3</v>
          </cell>
          <cell r="I547">
            <v>2.11</v>
          </cell>
          <cell r="J547" t="str">
            <v>Ingredient</v>
          </cell>
          <cell r="K547" t="str">
            <v>1</v>
          </cell>
          <cell r="L547">
            <v>4</v>
          </cell>
          <cell r="M547">
            <v>0</v>
          </cell>
          <cell r="N547">
            <v>3.6925E-3</v>
          </cell>
          <cell r="O547">
            <v>0</v>
          </cell>
          <cell r="P547" t="str">
            <v>8 OZ</v>
          </cell>
          <cell r="Q547" t="str">
            <v>177416</v>
          </cell>
          <cell r="R547" t="str">
            <v>177416-07416A</v>
          </cell>
          <cell r="S547" t="str">
            <v>0002113007416</v>
          </cell>
        </row>
        <row r="548">
          <cell r="A548" t="str">
            <v>0002113007416</v>
          </cell>
          <cell r="B548" t="str">
            <v>LUC YOG PLAIN 8 OZ</v>
          </cell>
          <cell r="C548">
            <v>547</v>
          </cell>
          <cell r="D548" t="str">
            <v>300453</v>
          </cell>
          <cell r="E548" t="str">
            <v>CULTURE YOG FF STARTR</v>
          </cell>
          <cell r="F548">
            <v>1.2E-2</v>
          </cell>
          <cell r="G548" t="str">
            <v>EA</v>
          </cell>
          <cell r="H548">
            <v>6.0000000000000002E-5</v>
          </cell>
          <cell r="I548">
            <v>38</v>
          </cell>
          <cell r="J548" t="str">
            <v>Ingredient</v>
          </cell>
          <cell r="K548" t="str">
            <v>1</v>
          </cell>
          <cell r="L548">
            <v>2</v>
          </cell>
          <cell r="M548">
            <v>0</v>
          </cell>
          <cell r="N548">
            <v>2.2799999999999999E-3</v>
          </cell>
          <cell r="O548">
            <v>0</v>
          </cell>
          <cell r="P548" t="str">
            <v>8 OZ</v>
          </cell>
          <cell r="Q548" t="str">
            <v>177416</v>
          </cell>
          <cell r="R548" t="str">
            <v>177416-07416A</v>
          </cell>
          <cell r="S548" t="str">
            <v>0002113007416</v>
          </cell>
        </row>
        <row r="549">
          <cell r="A549" t="str">
            <v>0002113007416</v>
          </cell>
          <cell r="B549" t="str">
            <v>LUC YOG PLAIN 8 OZ</v>
          </cell>
          <cell r="C549">
            <v>548</v>
          </cell>
          <cell r="D549" t="str">
            <v>300472</v>
          </cell>
          <cell r="E549" t="str">
            <v>STARCH 377</v>
          </cell>
          <cell r="F549">
            <v>0.25</v>
          </cell>
          <cell r="G549" t="str">
            <v>LB</v>
          </cell>
          <cell r="H549">
            <v>1.25E-3</v>
          </cell>
          <cell r="I549">
            <v>0.72109999999999996</v>
          </cell>
          <cell r="J549" t="str">
            <v>Ingredient</v>
          </cell>
          <cell r="K549" t="str">
            <v>1</v>
          </cell>
          <cell r="L549">
            <v>3</v>
          </cell>
          <cell r="M549">
            <v>0</v>
          </cell>
          <cell r="N549">
            <v>9.0137500000000005E-4</v>
          </cell>
          <cell r="O549">
            <v>0</v>
          </cell>
          <cell r="P549" t="str">
            <v>8 OZ</v>
          </cell>
          <cell r="Q549" t="str">
            <v>177416</v>
          </cell>
          <cell r="R549" t="str">
            <v>177416-07416A</v>
          </cell>
          <cell r="S549" t="str">
            <v>0002113007416</v>
          </cell>
        </row>
        <row r="550">
          <cell r="A550" t="str">
            <v>0002113007416</v>
          </cell>
          <cell r="B550" t="str">
            <v>LUC YOG PLAIN 8 OZ</v>
          </cell>
          <cell r="C550">
            <v>549</v>
          </cell>
          <cell r="D550" t="str">
            <v>300863</v>
          </cell>
          <cell r="E550" t="str">
            <v>SNF RAW CLASS 2</v>
          </cell>
          <cell r="F550">
            <v>6.6637000000000004</v>
          </cell>
          <cell r="G550" t="str">
            <v>LB</v>
          </cell>
          <cell r="H550">
            <v>3.3318500000000001E-2</v>
          </cell>
          <cell r="I550">
            <v>0.79359999999999997</v>
          </cell>
          <cell r="J550" t="str">
            <v>Ingredient</v>
          </cell>
          <cell r="K550" t="str">
            <v>1</v>
          </cell>
          <cell r="L550">
            <v>5</v>
          </cell>
          <cell r="M550">
            <v>0</v>
          </cell>
          <cell r="N550">
            <v>2.64415616E-2</v>
          </cell>
          <cell r="O550">
            <v>0</v>
          </cell>
          <cell r="P550" t="str">
            <v>8 OZ</v>
          </cell>
          <cell r="Q550" t="str">
            <v>177416</v>
          </cell>
          <cell r="R550" t="str">
            <v>177416-07416A</v>
          </cell>
          <cell r="S550" t="str">
            <v>0002113007416</v>
          </cell>
        </row>
        <row r="551">
          <cell r="A551" t="str">
            <v>0002113007416</v>
          </cell>
          <cell r="B551" t="str">
            <v>LUC YOG PLAIN 8 OZ</v>
          </cell>
          <cell r="C551">
            <v>550</v>
          </cell>
          <cell r="D551" t="str">
            <v>300866</v>
          </cell>
          <cell r="E551" t="str">
            <v>COND SKIM FLUID CLASS 2</v>
          </cell>
          <cell r="F551">
            <v>15.1676</v>
          </cell>
          <cell r="G551" t="str">
            <v>LB</v>
          </cell>
          <cell r="H551">
            <v>7.5838000000000003E-2</v>
          </cell>
          <cell r="I551">
            <v>0</v>
          </cell>
          <cell r="J551" t="str">
            <v>Ingredient</v>
          </cell>
          <cell r="K551" t="str">
            <v>1</v>
          </cell>
          <cell r="L551">
            <v>8</v>
          </cell>
          <cell r="M551">
            <v>0</v>
          </cell>
          <cell r="N551">
            <v>0</v>
          </cell>
          <cell r="O551">
            <v>0</v>
          </cell>
          <cell r="P551" t="str">
            <v>8 OZ</v>
          </cell>
          <cell r="Q551" t="str">
            <v>177416</v>
          </cell>
          <cell r="R551" t="str">
            <v>177416-07416A</v>
          </cell>
          <cell r="S551" t="str">
            <v>0002113007416</v>
          </cell>
        </row>
        <row r="552">
          <cell r="A552" t="str">
            <v>0002113007416</v>
          </cell>
          <cell r="B552" t="str">
            <v>LUC YOG PLAIN 8 OZ</v>
          </cell>
          <cell r="C552">
            <v>551</v>
          </cell>
          <cell r="D552" t="str">
            <v>300868</v>
          </cell>
          <cell r="E552" t="str">
            <v>COND SKIM LB SOLIDS CLASS 2</v>
          </cell>
          <cell r="F552">
            <v>6.6562999999999999</v>
          </cell>
          <cell r="G552" t="str">
            <v>LB</v>
          </cell>
          <cell r="H552">
            <v>3.3281499999999999E-2</v>
          </cell>
          <cell r="I552">
            <v>0.92849999999999999</v>
          </cell>
          <cell r="J552" t="str">
            <v>Ingredient</v>
          </cell>
          <cell r="K552" t="str">
            <v>1</v>
          </cell>
          <cell r="L552">
            <v>6</v>
          </cell>
          <cell r="M552">
            <v>0</v>
          </cell>
          <cell r="N552">
            <v>3.090187275E-2</v>
          </cell>
          <cell r="O552">
            <v>0</v>
          </cell>
          <cell r="P552" t="str">
            <v>8 OZ</v>
          </cell>
          <cell r="Q552" t="str">
            <v>177416</v>
          </cell>
          <cell r="R552" t="str">
            <v>177416-07416A</v>
          </cell>
          <cell r="S552" t="str">
            <v>0002113007416</v>
          </cell>
        </row>
        <row r="553">
          <cell r="A553" t="str">
            <v>0002113007416</v>
          </cell>
          <cell r="B553" t="str">
            <v>LUC YOG PLAIN 8 OZ</v>
          </cell>
          <cell r="C553">
            <v>552</v>
          </cell>
          <cell r="D553" t="str">
            <v>300870</v>
          </cell>
          <cell r="E553" t="str">
            <v>FLUID CLASS 2</v>
          </cell>
          <cell r="F553">
            <v>69.412400000000005</v>
          </cell>
          <cell r="G553" t="str">
            <v>LB</v>
          </cell>
          <cell r="H553">
            <v>0.34706200000000004</v>
          </cell>
          <cell r="I553">
            <v>0</v>
          </cell>
          <cell r="J553" t="str">
            <v>Ingredient</v>
          </cell>
          <cell r="K553" t="str">
            <v>1</v>
          </cell>
          <cell r="L553">
            <v>7</v>
          </cell>
          <cell r="M553">
            <v>0</v>
          </cell>
          <cell r="N553">
            <v>0</v>
          </cell>
          <cell r="O553">
            <v>0</v>
          </cell>
          <cell r="P553" t="str">
            <v>8 OZ</v>
          </cell>
          <cell r="Q553" t="str">
            <v>177416</v>
          </cell>
          <cell r="R553" t="str">
            <v>177416-07416A</v>
          </cell>
          <cell r="S553" t="str">
            <v>0002113007416</v>
          </cell>
        </row>
        <row r="554">
          <cell r="A554" t="str">
            <v>0002113007416</v>
          </cell>
          <cell r="B554" t="str">
            <v>LUC YOG PLAIN 8 OZ</v>
          </cell>
          <cell r="C554">
            <v>553</v>
          </cell>
          <cell r="D554" t="str">
            <v>500754</v>
          </cell>
          <cell r="E554" t="str">
            <v>LID CLR 302 (DIA=8 OZ YOG)</v>
          </cell>
          <cell r="F554">
            <v>0</v>
          </cell>
          <cell r="G554" t="str">
            <v>EA</v>
          </cell>
          <cell r="H554">
            <v>1</v>
          </cell>
          <cell r="I554">
            <v>1.1979999999999999E-2</v>
          </cell>
          <cell r="J554" t="str">
            <v>Packaging</v>
          </cell>
          <cell r="K554" t="str">
            <v>2</v>
          </cell>
          <cell r="L554">
            <v>1</v>
          </cell>
          <cell r="M554">
            <v>0</v>
          </cell>
          <cell r="N554">
            <v>0</v>
          </cell>
          <cell r="O554">
            <v>1.1979999999999999E-2</v>
          </cell>
          <cell r="P554" t="str">
            <v>8 OZ</v>
          </cell>
          <cell r="Q554" t="str">
            <v>177416</v>
          </cell>
          <cell r="R554" t="str">
            <v>177416-07416A</v>
          </cell>
          <cell r="S554" t="str">
            <v>0002113007416</v>
          </cell>
        </row>
        <row r="555">
          <cell r="A555" t="str">
            <v>0002113007416</v>
          </cell>
          <cell r="B555" t="str">
            <v>LUC YOG PLAIN 8 OZ</v>
          </cell>
          <cell r="C555">
            <v>554</v>
          </cell>
          <cell r="D555" t="str">
            <v>500786</v>
          </cell>
          <cell r="E555" t="str">
            <v>CUP LUC LF YOG PLAIN 8 OZ</v>
          </cell>
          <cell r="F555">
            <v>0</v>
          </cell>
          <cell r="G555" t="str">
            <v>EA</v>
          </cell>
          <cell r="H555">
            <v>1</v>
          </cell>
          <cell r="I555">
            <v>2.4109999999999999E-2</v>
          </cell>
          <cell r="J555" t="str">
            <v>Packaging</v>
          </cell>
          <cell r="K555" t="str">
            <v>2</v>
          </cell>
          <cell r="L555">
            <v>1</v>
          </cell>
          <cell r="M555">
            <v>0</v>
          </cell>
          <cell r="N555">
            <v>0</v>
          </cell>
          <cell r="O555">
            <v>2.4109999999999999E-2</v>
          </cell>
          <cell r="P555" t="str">
            <v>8 OZ</v>
          </cell>
          <cell r="Q555" t="str">
            <v>177416</v>
          </cell>
          <cell r="R555" t="str">
            <v>177416-07416A</v>
          </cell>
          <cell r="S555" t="str">
            <v>0002113007416</v>
          </cell>
        </row>
        <row r="556">
          <cell r="A556" t="str">
            <v>0002113007416</v>
          </cell>
          <cell r="B556" t="str">
            <v>LUC YOG PLAIN 8 OZ</v>
          </cell>
          <cell r="C556">
            <v>555</v>
          </cell>
          <cell r="D556" t="str">
            <v>502983</v>
          </cell>
          <cell r="E556" t="str">
            <v>CS GENRIC YOG 8 OZ</v>
          </cell>
          <cell r="F556">
            <v>0</v>
          </cell>
          <cell r="G556" t="str">
            <v>EA</v>
          </cell>
          <cell r="H556">
            <v>8.3299999999999999E-2</v>
          </cell>
          <cell r="I556">
            <v>0.13469999999999999</v>
          </cell>
          <cell r="J556" t="str">
            <v>Packaging</v>
          </cell>
          <cell r="K556" t="str">
            <v>2</v>
          </cell>
          <cell r="L556">
            <v>1</v>
          </cell>
          <cell r="M556">
            <v>0</v>
          </cell>
          <cell r="N556">
            <v>0</v>
          </cell>
          <cell r="O556">
            <v>1.122051E-2</v>
          </cell>
          <cell r="P556" t="str">
            <v>8 OZ</v>
          </cell>
          <cell r="Q556" t="str">
            <v>177416</v>
          </cell>
          <cell r="R556" t="str">
            <v>177416-07416A</v>
          </cell>
          <cell r="S556" t="str">
            <v>0002113007416</v>
          </cell>
        </row>
        <row r="557">
          <cell r="A557" t="str">
            <v>0002113007416</v>
          </cell>
          <cell r="B557" t="str">
            <v>LUC YOG PLAIN 8 OZ</v>
          </cell>
          <cell r="C557">
            <v>556</v>
          </cell>
          <cell r="D557" t="str">
            <v>504440</v>
          </cell>
          <cell r="E557" t="str">
            <v>LID YOG PS LF COM 8 OZ</v>
          </cell>
          <cell r="F557">
            <v>0</v>
          </cell>
          <cell r="G557" t="str">
            <v>EA</v>
          </cell>
          <cell r="H557">
            <v>1</v>
          </cell>
          <cell r="I557">
            <v>8.9300000000000004E-3</v>
          </cell>
          <cell r="J557" t="str">
            <v>Packaging</v>
          </cell>
          <cell r="K557" t="str">
            <v>2</v>
          </cell>
          <cell r="L557">
            <v>1</v>
          </cell>
          <cell r="M557">
            <v>0</v>
          </cell>
          <cell r="N557">
            <v>0</v>
          </cell>
          <cell r="O557">
            <v>8.9300000000000004E-3</v>
          </cell>
          <cell r="P557" t="str">
            <v>8 OZ</v>
          </cell>
          <cell r="Q557" t="str">
            <v>177416</v>
          </cell>
          <cell r="R557" t="str">
            <v>177416-07416A</v>
          </cell>
          <cell r="S557" t="str">
            <v>0002113007416</v>
          </cell>
        </row>
        <row r="558">
          <cell r="A558" t="str">
            <v>0002113007418</v>
          </cell>
          <cell r="B558" t="str">
            <v>LUC FOB YOG BLUBRY 8 OZ</v>
          </cell>
          <cell r="C558">
            <v>557</v>
          </cell>
          <cell r="D558" t="str">
            <v>177743</v>
          </cell>
          <cell r="E558" t="str">
            <v>BULK LUC/JM YOG BLUBRY</v>
          </cell>
          <cell r="F558">
            <v>100</v>
          </cell>
          <cell r="G558" t="str">
            <v>LB</v>
          </cell>
          <cell r="H558">
            <v>0.5</v>
          </cell>
          <cell r="I558">
            <v>0.24873899437499999</v>
          </cell>
          <cell r="J558" t="str">
            <v>Ingredient</v>
          </cell>
          <cell r="K558" t="str">
            <v>1</v>
          </cell>
          <cell r="L558">
            <v>3</v>
          </cell>
          <cell r="M558">
            <v>1</v>
          </cell>
          <cell r="N558">
            <v>0</v>
          </cell>
          <cell r="O558">
            <v>0</v>
          </cell>
          <cell r="P558" t="str">
            <v>8 OZ</v>
          </cell>
          <cell r="Q558" t="str">
            <v>177743</v>
          </cell>
          <cell r="R558" t="str">
            <v>177743-07418A</v>
          </cell>
          <cell r="S558" t="str">
            <v>0002113007418</v>
          </cell>
        </row>
        <row r="559">
          <cell r="A559" t="str">
            <v>0002113007418</v>
          </cell>
          <cell r="B559" t="str">
            <v>LUC FOB YOG BLUBRY 8 OZ</v>
          </cell>
          <cell r="C559">
            <v>558</v>
          </cell>
          <cell r="D559" t="str">
            <v>177416</v>
          </cell>
          <cell r="E559" t="str">
            <v>BULK MIX YOG MLK LF LUC/JM</v>
          </cell>
          <cell r="F559">
            <v>75</v>
          </cell>
          <cell r="G559" t="str">
            <v>LB</v>
          </cell>
          <cell r="H559">
            <v>0.375</v>
          </cell>
          <cell r="I559">
            <v>0.16205199249999999</v>
          </cell>
          <cell r="J559" t="str">
            <v>Ingredient</v>
          </cell>
          <cell r="K559" t="str">
            <v>1</v>
          </cell>
          <cell r="L559">
            <v>2</v>
          </cell>
          <cell r="M559">
            <v>0</v>
          </cell>
          <cell r="N559">
            <v>6.07694971875E-2</v>
          </cell>
          <cell r="O559">
            <v>0</v>
          </cell>
          <cell r="P559" t="str">
            <v>8 OZ</v>
          </cell>
          <cell r="Q559" t="str">
            <v>177743</v>
          </cell>
          <cell r="R559" t="str">
            <v>177743-07418A</v>
          </cell>
          <cell r="S559" t="str">
            <v>0002113007418</v>
          </cell>
        </row>
        <row r="560">
          <cell r="A560" t="str">
            <v>0002113007418</v>
          </cell>
          <cell r="B560" t="str">
            <v>LUC FOB YOG BLUBRY 8 OZ</v>
          </cell>
          <cell r="C560">
            <v>559</v>
          </cell>
          <cell r="D560" t="str">
            <v>301368</v>
          </cell>
          <cell r="E560" t="str">
            <v>FRUT YOG BLUBRY BUY</v>
          </cell>
          <cell r="F560">
            <v>25</v>
          </cell>
          <cell r="G560" t="str">
            <v>LB</v>
          </cell>
          <cell r="H560">
            <v>0.125</v>
          </cell>
          <cell r="I560">
            <v>0.50880000000000003</v>
          </cell>
          <cell r="J560" t="str">
            <v>Ingredient</v>
          </cell>
          <cell r="K560" t="str">
            <v>1</v>
          </cell>
          <cell r="L560">
            <v>1</v>
          </cell>
          <cell r="M560">
            <v>0</v>
          </cell>
          <cell r="N560">
            <v>6.3600000000000004E-2</v>
          </cell>
          <cell r="O560">
            <v>0</v>
          </cell>
          <cell r="P560" t="str">
            <v>8 OZ</v>
          </cell>
          <cell r="Q560" t="str">
            <v>177743</v>
          </cell>
          <cell r="R560" t="str">
            <v>177743-07418A</v>
          </cell>
          <cell r="S560" t="str">
            <v>0002113007418</v>
          </cell>
        </row>
        <row r="561">
          <cell r="A561" t="str">
            <v>0002113007418</v>
          </cell>
          <cell r="B561" t="str">
            <v>LUC FOB YOG BLUBRY 8 OZ</v>
          </cell>
          <cell r="C561">
            <v>560</v>
          </cell>
          <cell r="D561" t="str">
            <v>500754</v>
          </cell>
          <cell r="E561" t="str">
            <v>LID CLR 302 (DIA=8 OZ YOG)</v>
          </cell>
          <cell r="F561">
            <v>0</v>
          </cell>
          <cell r="G561" t="str">
            <v>EA</v>
          </cell>
          <cell r="H561">
            <v>1</v>
          </cell>
          <cell r="I561">
            <v>1.1979999999999999E-2</v>
          </cell>
          <cell r="J561" t="str">
            <v>Packaging</v>
          </cell>
          <cell r="K561" t="str">
            <v>2</v>
          </cell>
          <cell r="L561">
            <v>1</v>
          </cell>
          <cell r="M561">
            <v>0</v>
          </cell>
          <cell r="N561">
            <v>0</v>
          </cell>
          <cell r="O561">
            <v>1.1979999999999999E-2</v>
          </cell>
          <cell r="P561" t="str">
            <v>8 OZ</v>
          </cell>
          <cell r="Q561" t="str">
            <v>177743</v>
          </cell>
          <cell r="R561" t="str">
            <v>177743-07418A</v>
          </cell>
          <cell r="S561" t="str">
            <v>0002113007418</v>
          </cell>
        </row>
        <row r="562">
          <cell r="A562" t="str">
            <v>0002113007418</v>
          </cell>
          <cell r="B562" t="str">
            <v>LUC FOB YOG BLUBRY 8 OZ</v>
          </cell>
          <cell r="C562">
            <v>561</v>
          </cell>
          <cell r="D562" t="str">
            <v>502983</v>
          </cell>
          <cell r="E562" t="str">
            <v>CS GENRIC YOG 8 OZ</v>
          </cell>
          <cell r="F562">
            <v>0</v>
          </cell>
          <cell r="G562" t="str">
            <v>EA</v>
          </cell>
          <cell r="H562">
            <v>8.3299999999999999E-2</v>
          </cell>
          <cell r="I562">
            <v>0.13469999999999999</v>
          </cell>
          <cell r="J562" t="str">
            <v>Packaging</v>
          </cell>
          <cell r="K562" t="str">
            <v>2</v>
          </cell>
          <cell r="L562">
            <v>1</v>
          </cell>
          <cell r="M562">
            <v>0</v>
          </cell>
          <cell r="N562">
            <v>0</v>
          </cell>
          <cell r="O562">
            <v>1.122051E-2</v>
          </cell>
          <cell r="P562" t="str">
            <v>8 OZ</v>
          </cell>
          <cell r="Q562" t="str">
            <v>177743</v>
          </cell>
          <cell r="R562" t="str">
            <v>177743-07418A</v>
          </cell>
          <cell r="S562" t="str">
            <v>0002113007418</v>
          </cell>
        </row>
        <row r="563">
          <cell r="A563" t="str">
            <v>0002113007418</v>
          </cell>
          <cell r="B563" t="str">
            <v>LUC FOB YOG BLUBRY 8 OZ</v>
          </cell>
          <cell r="C563">
            <v>562</v>
          </cell>
          <cell r="D563" t="str">
            <v>504441</v>
          </cell>
          <cell r="E563" t="str">
            <v>LID YOG FOB LF COM 8 OZ</v>
          </cell>
          <cell r="F563">
            <v>0</v>
          </cell>
          <cell r="G563" t="str">
            <v>EA</v>
          </cell>
          <cell r="H563">
            <v>1</v>
          </cell>
          <cell r="I563">
            <v>8.9300000000000004E-3</v>
          </cell>
          <cell r="J563" t="str">
            <v>Packaging</v>
          </cell>
          <cell r="K563" t="str">
            <v>2</v>
          </cell>
          <cell r="L563">
            <v>1</v>
          </cell>
          <cell r="M563">
            <v>0</v>
          </cell>
          <cell r="N563">
            <v>0</v>
          </cell>
          <cell r="O563">
            <v>8.9300000000000004E-3</v>
          </cell>
          <cell r="P563" t="str">
            <v>8 OZ</v>
          </cell>
          <cell r="Q563" t="str">
            <v>177743</v>
          </cell>
          <cell r="R563" t="str">
            <v>177743-07418A</v>
          </cell>
          <cell r="S563" t="str">
            <v>0002113007418</v>
          </cell>
        </row>
        <row r="564">
          <cell r="A564" t="str">
            <v>0002113007418</v>
          </cell>
          <cell r="B564" t="str">
            <v>LUC FOB YOG BLUBRY 8 OZ</v>
          </cell>
          <cell r="C564">
            <v>563</v>
          </cell>
          <cell r="D564" t="str">
            <v>506202</v>
          </cell>
          <cell r="E564" t="str">
            <v>CUP LUC FOB YOG BLUBRY 8 OZ</v>
          </cell>
          <cell r="F564">
            <v>0</v>
          </cell>
          <cell r="G564" t="str">
            <v>EA</v>
          </cell>
          <cell r="H564">
            <v>1</v>
          </cell>
          <cell r="I564">
            <v>2.4109999999999999E-2</v>
          </cell>
          <cell r="J564" t="str">
            <v>Packaging</v>
          </cell>
          <cell r="K564" t="str">
            <v>2</v>
          </cell>
          <cell r="L564">
            <v>1</v>
          </cell>
          <cell r="M564">
            <v>0</v>
          </cell>
          <cell r="N564">
            <v>0</v>
          </cell>
          <cell r="O564">
            <v>2.4109999999999999E-2</v>
          </cell>
          <cell r="P564" t="str">
            <v>8 OZ</v>
          </cell>
          <cell r="Q564" t="str">
            <v>177743</v>
          </cell>
          <cell r="R564" t="str">
            <v>177743-07418A</v>
          </cell>
          <cell r="S564" t="str">
            <v>0002113007418</v>
          </cell>
        </row>
        <row r="565">
          <cell r="A565" t="str">
            <v>0002113007419</v>
          </cell>
          <cell r="B565" t="str">
            <v>LUC FOB YOG STWBRY 8 OZ</v>
          </cell>
          <cell r="C565">
            <v>564</v>
          </cell>
          <cell r="D565" t="str">
            <v>177744</v>
          </cell>
          <cell r="E565" t="str">
            <v>BULK LUC/JM YOG STWBRY</v>
          </cell>
          <cell r="F565">
            <v>100</v>
          </cell>
          <cell r="G565" t="str">
            <v>LB</v>
          </cell>
          <cell r="H565">
            <v>0.5</v>
          </cell>
          <cell r="I565">
            <v>0.234038994375</v>
          </cell>
          <cell r="J565" t="str">
            <v>Ingredient</v>
          </cell>
          <cell r="K565" t="str">
            <v>1</v>
          </cell>
          <cell r="L565">
            <v>3</v>
          </cell>
          <cell r="M565">
            <v>1</v>
          </cell>
          <cell r="N565">
            <v>0</v>
          </cell>
          <cell r="O565">
            <v>0</v>
          </cell>
          <cell r="P565" t="str">
            <v>8 OZ</v>
          </cell>
          <cell r="Q565" t="str">
            <v>177744</v>
          </cell>
          <cell r="R565" t="str">
            <v>177744-07419A</v>
          </cell>
          <cell r="S565" t="str">
            <v>0002113007419</v>
          </cell>
        </row>
        <row r="566">
          <cell r="A566" t="str">
            <v>0002113007419</v>
          </cell>
          <cell r="B566" t="str">
            <v>LUC FOB YOG STWBRY 8 OZ</v>
          </cell>
          <cell r="C566">
            <v>565</v>
          </cell>
          <cell r="D566" t="str">
            <v>177416</v>
          </cell>
          <cell r="E566" t="str">
            <v>BULK MIX YOG MLK LF LUC/JM</v>
          </cell>
          <cell r="F566">
            <v>75</v>
          </cell>
          <cell r="G566" t="str">
            <v>LB</v>
          </cell>
          <cell r="H566">
            <v>0.375</v>
          </cell>
          <cell r="I566">
            <v>0.16205199249999999</v>
          </cell>
          <cell r="J566" t="str">
            <v>Ingredient</v>
          </cell>
          <cell r="K566" t="str">
            <v>1</v>
          </cell>
          <cell r="L566">
            <v>2</v>
          </cell>
          <cell r="M566">
            <v>0</v>
          </cell>
          <cell r="N566">
            <v>6.07694971875E-2</v>
          </cell>
          <cell r="O566">
            <v>0</v>
          </cell>
          <cell r="P566" t="str">
            <v>8 OZ</v>
          </cell>
          <cell r="Q566" t="str">
            <v>177744</v>
          </cell>
          <cell r="R566" t="str">
            <v>177744-07419A</v>
          </cell>
          <cell r="S566" t="str">
            <v>0002113007419</v>
          </cell>
        </row>
        <row r="567">
          <cell r="A567" t="str">
            <v>0002113007419</v>
          </cell>
          <cell r="B567" t="str">
            <v>LUC FOB YOG STWBRY 8 OZ</v>
          </cell>
          <cell r="C567">
            <v>566</v>
          </cell>
          <cell r="D567" t="str">
            <v>301375</v>
          </cell>
          <cell r="E567" t="str">
            <v>FRUT YOG STWBRY BUY</v>
          </cell>
          <cell r="F567">
            <v>25</v>
          </cell>
          <cell r="G567" t="str">
            <v>LB</v>
          </cell>
          <cell r="H567">
            <v>0.125</v>
          </cell>
          <cell r="I567">
            <v>0.45</v>
          </cell>
          <cell r="J567" t="str">
            <v>Ingredient</v>
          </cell>
          <cell r="K567" t="str">
            <v>1</v>
          </cell>
          <cell r="L567">
            <v>1</v>
          </cell>
          <cell r="M567">
            <v>0</v>
          </cell>
          <cell r="N567">
            <v>5.6250000000000001E-2</v>
          </cell>
          <cell r="O567">
            <v>0</v>
          </cell>
          <cell r="P567" t="str">
            <v>8 OZ</v>
          </cell>
          <cell r="Q567" t="str">
            <v>177744</v>
          </cell>
          <cell r="R567" t="str">
            <v>177744-07419A</v>
          </cell>
          <cell r="S567" t="str">
            <v>0002113007419</v>
          </cell>
        </row>
        <row r="568">
          <cell r="A568" t="str">
            <v>0002113007419</v>
          </cell>
          <cell r="B568" t="str">
            <v>LUC FOB YOG STWBRY 8 OZ</v>
          </cell>
          <cell r="C568">
            <v>567</v>
          </cell>
          <cell r="D568" t="str">
            <v>500754</v>
          </cell>
          <cell r="E568" t="str">
            <v>LID CLR 302 (DIA=8 OZ YOG)</v>
          </cell>
          <cell r="F568">
            <v>0</v>
          </cell>
          <cell r="G568" t="str">
            <v>EA</v>
          </cell>
          <cell r="H568">
            <v>1</v>
          </cell>
          <cell r="I568">
            <v>1.1979999999999999E-2</v>
          </cell>
          <cell r="J568" t="str">
            <v>Packaging</v>
          </cell>
          <cell r="K568" t="str">
            <v>2</v>
          </cell>
          <cell r="L568">
            <v>1</v>
          </cell>
          <cell r="M568">
            <v>0</v>
          </cell>
          <cell r="N568">
            <v>0</v>
          </cell>
          <cell r="O568">
            <v>1.1979999999999999E-2</v>
          </cell>
          <cell r="P568" t="str">
            <v>8 OZ</v>
          </cell>
          <cell r="Q568" t="str">
            <v>177744</v>
          </cell>
          <cell r="R568" t="str">
            <v>177744-07419A</v>
          </cell>
          <cell r="S568" t="str">
            <v>0002113007419</v>
          </cell>
        </row>
        <row r="569">
          <cell r="A569" t="str">
            <v>0002113007419</v>
          </cell>
          <cell r="B569" t="str">
            <v>LUC FOB YOG STWBRY 8 OZ</v>
          </cell>
          <cell r="C569">
            <v>568</v>
          </cell>
          <cell r="D569" t="str">
            <v>500779</v>
          </cell>
          <cell r="E569" t="str">
            <v>CUP LUC FOB YOG STWBRY 8 OZ</v>
          </cell>
          <cell r="F569">
            <v>0</v>
          </cell>
          <cell r="G569" t="str">
            <v>EA</v>
          </cell>
          <cell r="H569">
            <v>1</v>
          </cell>
          <cell r="I569">
            <v>2.4109999999999999E-2</v>
          </cell>
          <cell r="J569" t="str">
            <v>Packaging</v>
          </cell>
          <cell r="K569" t="str">
            <v>2</v>
          </cell>
          <cell r="L569">
            <v>1</v>
          </cell>
          <cell r="M569">
            <v>0</v>
          </cell>
          <cell r="N569">
            <v>0</v>
          </cell>
          <cell r="O569">
            <v>2.4109999999999999E-2</v>
          </cell>
          <cell r="P569" t="str">
            <v>8 OZ</v>
          </cell>
          <cell r="Q569" t="str">
            <v>177744</v>
          </cell>
          <cell r="R569" t="str">
            <v>177744-07419A</v>
          </cell>
          <cell r="S569" t="str">
            <v>0002113007419</v>
          </cell>
        </row>
        <row r="570">
          <cell r="A570" t="str">
            <v>0002113007419</v>
          </cell>
          <cell r="B570" t="str">
            <v>LUC FOB YOG STWBRY 8 OZ</v>
          </cell>
          <cell r="C570">
            <v>569</v>
          </cell>
          <cell r="D570" t="str">
            <v>502983</v>
          </cell>
          <cell r="E570" t="str">
            <v>CS GENRIC YOG 8 OZ</v>
          </cell>
          <cell r="F570">
            <v>0</v>
          </cell>
          <cell r="G570" t="str">
            <v>EA</v>
          </cell>
          <cell r="H570">
            <v>8.3299999999999999E-2</v>
          </cell>
          <cell r="I570">
            <v>0.13469999999999999</v>
          </cell>
          <cell r="J570" t="str">
            <v>Packaging</v>
          </cell>
          <cell r="K570" t="str">
            <v>2</v>
          </cell>
          <cell r="L570">
            <v>1</v>
          </cell>
          <cell r="M570">
            <v>0</v>
          </cell>
          <cell r="N570">
            <v>0</v>
          </cell>
          <cell r="O570">
            <v>1.122051E-2</v>
          </cell>
          <cell r="P570" t="str">
            <v>8 OZ</v>
          </cell>
          <cell r="Q570" t="str">
            <v>177744</v>
          </cell>
          <cell r="R570" t="str">
            <v>177744-07419A</v>
          </cell>
          <cell r="S570" t="str">
            <v>0002113007419</v>
          </cell>
        </row>
        <row r="571">
          <cell r="A571" t="str">
            <v>0002113007419</v>
          </cell>
          <cell r="B571" t="str">
            <v>LUC FOB YOG STWBRY 8 OZ</v>
          </cell>
          <cell r="C571">
            <v>570</v>
          </cell>
          <cell r="D571" t="str">
            <v>504441</v>
          </cell>
          <cell r="E571" t="str">
            <v>LID YOG FOB LF COM 8 OZ</v>
          </cell>
          <cell r="F571">
            <v>0</v>
          </cell>
          <cell r="G571" t="str">
            <v>EA</v>
          </cell>
          <cell r="H571">
            <v>1</v>
          </cell>
          <cell r="I571">
            <v>8.9300000000000004E-3</v>
          </cell>
          <cell r="J571" t="str">
            <v>Packaging</v>
          </cell>
          <cell r="K571" t="str">
            <v>2</v>
          </cell>
          <cell r="L571">
            <v>1</v>
          </cell>
          <cell r="M571">
            <v>0</v>
          </cell>
          <cell r="N571">
            <v>0</v>
          </cell>
          <cell r="O571">
            <v>8.9300000000000004E-3</v>
          </cell>
          <cell r="P571" t="str">
            <v>8 OZ</v>
          </cell>
          <cell r="Q571" t="str">
            <v>177744</v>
          </cell>
          <cell r="R571" t="str">
            <v>177744-07419A</v>
          </cell>
          <cell r="S571" t="str">
            <v>0002113007419</v>
          </cell>
        </row>
        <row r="572">
          <cell r="A572" t="str">
            <v>0002113007420</v>
          </cell>
          <cell r="B572" t="str">
            <v>LUC LT YOG BLUBRY 8 OZ</v>
          </cell>
          <cell r="C572">
            <v>571</v>
          </cell>
          <cell r="D572" t="str">
            <v>177402</v>
          </cell>
          <cell r="E572" t="str">
            <v>BULK LUC LT YOG BLUBRY</v>
          </cell>
          <cell r="F572">
            <v>100</v>
          </cell>
          <cell r="G572" t="str">
            <v>LB</v>
          </cell>
          <cell r="H572">
            <v>0.5</v>
          </cell>
          <cell r="I572">
            <v>0.233606805975</v>
          </cell>
          <cell r="J572" t="str">
            <v>Ingredient</v>
          </cell>
          <cell r="K572" t="str">
            <v>1</v>
          </cell>
          <cell r="L572">
            <v>3</v>
          </cell>
          <cell r="M572">
            <v>1</v>
          </cell>
          <cell r="N572">
            <v>0</v>
          </cell>
          <cell r="O572">
            <v>0</v>
          </cell>
          <cell r="P572" t="str">
            <v>8 OZ</v>
          </cell>
          <cell r="Q572" t="str">
            <v>177402</v>
          </cell>
          <cell r="R572" t="str">
            <v>177402-07420B</v>
          </cell>
          <cell r="S572" t="str">
            <v>0002113007420</v>
          </cell>
        </row>
        <row r="573">
          <cell r="A573" t="str">
            <v>0002113007420</v>
          </cell>
          <cell r="B573" t="str">
            <v>LUC LT YOG BLUBRY 8 OZ</v>
          </cell>
          <cell r="C573">
            <v>572</v>
          </cell>
          <cell r="D573" t="str">
            <v>177778</v>
          </cell>
          <cell r="E573" t="str">
            <v>BULK MIX YOG LT MLK FF</v>
          </cell>
          <cell r="F573">
            <v>75</v>
          </cell>
          <cell r="G573" t="str">
            <v>LB</v>
          </cell>
          <cell r="H573">
            <v>0.375</v>
          </cell>
          <cell r="I573">
            <v>0.1214757413</v>
          </cell>
          <cell r="J573" t="str">
            <v>Ingredient</v>
          </cell>
          <cell r="K573" t="str">
            <v>1</v>
          </cell>
          <cell r="L573">
            <v>1</v>
          </cell>
          <cell r="M573">
            <v>0</v>
          </cell>
          <cell r="N573">
            <v>4.5553402987499998E-2</v>
          </cell>
          <cell r="O573">
            <v>0</v>
          </cell>
          <cell r="P573" t="str">
            <v>8 OZ</v>
          </cell>
          <cell r="Q573" t="str">
            <v>177402</v>
          </cell>
          <cell r="R573" t="str">
            <v>177402-07420B</v>
          </cell>
          <cell r="S573" t="str">
            <v>0002113007420</v>
          </cell>
        </row>
        <row r="574">
          <cell r="A574" t="str">
            <v>0002113007420</v>
          </cell>
          <cell r="B574" t="str">
            <v>LUC LT YOG BLUBRY 8 OZ</v>
          </cell>
          <cell r="C574">
            <v>573</v>
          </cell>
          <cell r="D574" t="str">
            <v>303723</v>
          </cell>
          <cell r="E574" t="str">
            <v>FRUT YOG LT BLUBRY</v>
          </cell>
          <cell r="F574">
            <v>25</v>
          </cell>
          <cell r="G574" t="str">
            <v>LB</v>
          </cell>
          <cell r="H574">
            <v>0.125</v>
          </cell>
          <cell r="I574">
            <v>0.56999999999999995</v>
          </cell>
          <cell r="J574" t="str">
            <v>Ingredient</v>
          </cell>
          <cell r="K574" t="str">
            <v>1</v>
          </cell>
          <cell r="L574">
            <v>2</v>
          </cell>
          <cell r="M574">
            <v>0</v>
          </cell>
          <cell r="N574">
            <v>7.1249999999999994E-2</v>
          </cell>
          <cell r="O574">
            <v>0</v>
          </cell>
          <cell r="P574" t="str">
            <v>8 OZ</v>
          </cell>
          <cell r="Q574" t="str">
            <v>177402</v>
          </cell>
          <cell r="R574" t="str">
            <v>177402-07420B</v>
          </cell>
          <cell r="S574" t="str">
            <v>0002113007420</v>
          </cell>
        </row>
        <row r="575">
          <cell r="A575" t="str">
            <v>0002113007420</v>
          </cell>
          <cell r="B575" t="str">
            <v>LUC LT YOG BLUBRY 8 OZ</v>
          </cell>
          <cell r="C575">
            <v>574</v>
          </cell>
          <cell r="D575" t="str">
            <v>500754</v>
          </cell>
          <cell r="E575" t="str">
            <v>LID CLR 302 (DIA=8 OZ YOG)</v>
          </cell>
          <cell r="F575">
            <v>0</v>
          </cell>
          <cell r="G575" t="str">
            <v>EA</v>
          </cell>
          <cell r="H575">
            <v>1</v>
          </cell>
          <cell r="I575">
            <v>1.1979999999999999E-2</v>
          </cell>
          <cell r="J575" t="str">
            <v>Packaging</v>
          </cell>
          <cell r="K575" t="str">
            <v>2</v>
          </cell>
          <cell r="L575">
            <v>1</v>
          </cell>
          <cell r="M575">
            <v>0</v>
          </cell>
          <cell r="N575">
            <v>0</v>
          </cell>
          <cell r="O575">
            <v>1.1979999999999999E-2</v>
          </cell>
          <cell r="P575" t="str">
            <v>8 OZ</v>
          </cell>
          <cell r="Q575" t="str">
            <v>177402</v>
          </cell>
          <cell r="R575" t="str">
            <v>177402-07420B</v>
          </cell>
          <cell r="S575" t="str">
            <v>0002113007420</v>
          </cell>
        </row>
        <row r="576">
          <cell r="A576" t="str">
            <v>0002113007420</v>
          </cell>
          <cell r="B576" t="str">
            <v>LUC LT YOG BLUBRY 8 OZ</v>
          </cell>
          <cell r="C576">
            <v>575</v>
          </cell>
          <cell r="D576" t="str">
            <v>502983</v>
          </cell>
          <cell r="E576" t="str">
            <v>CS GENRIC YOG 8 OZ</v>
          </cell>
          <cell r="F576">
            <v>0</v>
          </cell>
          <cell r="G576" t="str">
            <v>EA</v>
          </cell>
          <cell r="H576">
            <v>8.3299999999999999E-2</v>
          </cell>
          <cell r="I576">
            <v>0.13469999999999999</v>
          </cell>
          <cell r="J576" t="str">
            <v>Packaging</v>
          </cell>
          <cell r="K576" t="str">
            <v>2</v>
          </cell>
          <cell r="L576">
            <v>1</v>
          </cell>
          <cell r="M576">
            <v>0</v>
          </cell>
          <cell r="N576">
            <v>0</v>
          </cell>
          <cell r="O576">
            <v>1.122051E-2</v>
          </cell>
          <cell r="P576" t="str">
            <v>8 OZ</v>
          </cell>
          <cell r="Q576" t="str">
            <v>177402</v>
          </cell>
          <cell r="R576" t="str">
            <v>177402-07420B</v>
          </cell>
          <cell r="S576" t="str">
            <v>0002113007420</v>
          </cell>
        </row>
        <row r="577">
          <cell r="A577" t="str">
            <v>0002113007420</v>
          </cell>
          <cell r="B577" t="str">
            <v>LUC LT YOG BLUBRY 8 OZ</v>
          </cell>
          <cell r="C577">
            <v>576</v>
          </cell>
          <cell r="D577" t="str">
            <v>504442</v>
          </cell>
          <cell r="E577" t="str">
            <v>LID YOG PS LT COM 8 OZ</v>
          </cell>
          <cell r="F577">
            <v>0</v>
          </cell>
          <cell r="G577" t="str">
            <v>EA</v>
          </cell>
          <cell r="H577">
            <v>1</v>
          </cell>
          <cell r="I577">
            <v>8.9300000000000004E-3</v>
          </cell>
          <cell r="J577" t="str">
            <v>Packaging</v>
          </cell>
          <cell r="K577" t="str">
            <v>2</v>
          </cell>
          <cell r="L577">
            <v>1</v>
          </cell>
          <cell r="M577">
            <v>0</v>
          </cell>
          <cell r="N577">
            <v>0</v>
          </cell>
          <cell r="O577">
            <v>8.9300000000000004E-3</v>
          </cell>
          <cell r="P577" t="str">
            <v>8 OZ</v>
          </cell>
          <cell r="Q577" t="str">
            <v>177402</v>
          </cell>
          <cell r="R577" t="str">
            <v>177402-07420B</v>
          </cell>
          <cell r="S577" t="str">
            <v>0002113007420</v>
          </cell>
        </row>
        <row r="578">
          <cell r="A578" t="str">
            <v>0002113007420</v>
          </cell>
          <cell r="B578" t="str">
            <v>LUC LT YOG BLUBRY 8 OZ</v>
          </cell>
          <cell r="C578">
            <v>577</v>
          </cell>
          <cell r="D578" t="str">
            <v>507108</v>
          </cell>
          <cell r="E578" t="str">
            <v>CUP LUC LT YOG BLUBRY 8 OZ</v>
          </cell>
          <cell r="F578">
            <v>0</v>
          </cell>
          <cell r="G578" t="str">
            <v>EA</v>
          </cell>
          <cell r="H578">
            <v>1</v>
          </cell>
          <cell r="I578">
            <v>2.5610000000000001E-2</v>
          </cell>
          <cell r="J578" t="str">
            <v>Packaging</v>
          </cell>
          <cell r="K578" t="str">
            <v>2</v>
          </cell>
          <cell r="L578">
            <v>1</v>
          </cell>
          <cell r="M578">
            <v>0</v>
          </cell>
          <cell r="N578">
            <v>0</v>
          </cell>
          <cell r="O578">
            <v>2.5610000000000001E-2</v>
          </cell>
          <cell r="P578" t="str">
            <v>8 OZ</v>
          </cell>
          <cell r="Q578" t="str">
            <v>177402</v>
          </cell>
          <cell r="R578" t="str">
            <v>177402-07420B</v>
          </cell>
          <cell r="S578" t="str">
            <v>0002113007420</v>
          </cell>
        </row>
        <row r="579">
          <cell r="A579" t="str">
            <v>0002113007421</v>
          </cell>
          <cell r="B579" t="str">
            <v>LUC LT YOG KEY LIME 8 OZ</v>
          </cell>
          <cell r="C579">
            <v>578</v>
          </cell>
          <cell r="D579" t="str">
            <v>177401</v>
          </cell>
          <cell r="E579" t="str">
            <v>BULK LUC LT YOG KEY LIME</v>
          </cell>
          <cell r="F579">
            <v>100</v>
          </cell>
          <cell r="G579" t="str">
            <v>LB</v>
          </cell>
          <cell r="H579">
            <v>0.5</v>
          </cell>
          <cell r="I579">
            <v>0.176106805975</v>
          </cell>
          <cell r="J579" t="str">
            <v>Ingredient</v>
          </cell>
          <cell r="K579" t="str">
            <v>1</v>
          </cell>
          <cell r="L579">
            <v>3</v>
          </cell>
          <cell r="M579">
            <v>1</v>
          </cell>
          <cell r="N579">
            <v>0</v>
          </cell>
          <cell r="O579">
            <v>0</v>
          </cell>
          <cell r="P579" t="str">
            <v>8 OZ</v>
          </cell>
          <cell r="Q579" t="str">
            <v>177401</v>
          </cell>
          <cell r="R579" t="str">
            <v>177401-07421A</v>
          </cell>
          <cell r="S579" t="str">
            <v>0002113007421</v>
          </cell>
        </row>
        <row r="580">
          <cell r="A580" t="str">
            <v>0002113007421</v>
          </cell>
          <cell r="B580" t="str">
            <v>LUC LT YOG KEY LIME 8 OZ</v>
          </cell>
          <cell r="C580">
            <v>579</v>
          </cell>
          <cell r="D580" t="str">
            <v>177778</v>
          </cell>
          <cell r="E580" t="str">
            <v>BULK MIX YOG LT MLK FF</v>
          </cell>
          <cell r="F580">
            <v>75</v>
          </cell>
          <cell r="G580" t="str">
            <v>LB</v>
          </cell>
          <cell r="H580">
            <v>0.375</v>
          </cell>
          <cell r="I580">
            <v>0.1214757413</v>
          </cell>
          <cell r="J580" t="str">
            <v>Ingredient</v>
          </cell>
          <cell r="K580" t="str">
            <v>1</v>
          </cell>
          <cell r="L580">
            <v>1</v>
          </cell>
          <cell r="M580">
            <v>0</v>
          </cell>
          <cell r="N580">
            <v>4.5553402987499998E-2</v>
          </cell>
          <cell r="O580">
            <v>0</v>
          </cell>
          <cell r="P580" t="str">
            <v>8 OZ</v>
          </cell>
          <cell r="Q580" t="str">
            <v>177401</v>
          </cell>
          <cell r="R580" t="str">
            <v>177401-07421A</v>
          </cell>
          <cell r="S580" t="str">
            <v>0002113007421</v>
          </cell>
        </row>
        <row r="581">
          <cell r="A581" t="str">
            <v>0002113007421</v>
          </cell>
          <cell r="B581" t="str">
            <v>LUC LT YOG KEY LIME 8 OZ</v>
          </cell>
          <cell r="C581">
            <v>580</v>
          </cell>
          <cell r="D581" t="str">
            <v>303722</v>
          </cell>
          <cell r="E581" t="str">
            <v>BASE YOG LT KEY LIME</v>
          </cell>
          <cell r="F581">
            <v>25</v>
          </cell>
          <cell r="G581" t="str">
            <v>LB</v>
          </cell>
          <cell r="H581">
            <v>0.125</v>
          </cell>
          <cell r="I581">
            <v>0.34</v>
          </cell>
          <cell r="J581" t="str">
            <v>Ingredient</v>
          </cell>
          <cell r="K581" t="str">
            <v>1</v>
          </cell>
          <cell r="L581">
            <v>2</v>
          </cell>
          <cell r="M581">
            <v>0</v>
          </cell>
          <cell r="N581">
            <v>4.2500000000000003E-2</v>
          </cell>
          <cell r="O581">
            <v>0</v>
          </cell>
          <cell r="P581" t="str">
            <v>8 OZ</v>
          </cell>
          <cell r="Q581" t="str">
            <v>177401</v>
          </cell>
          <cell r="R581" t="str">
            <v>177401-07421A</v>
          </cell>
          <cell r="S581" t="str">
            <v>0002113007421</v>
          </cell>
        </row>
        <row r="582">
          <cell r="A582" t="str">
            <v>0002113007421</v>
          </cell>
          <cell r="B582" t="str">
            <v>LUC LT YOG KEY LIME 8 OZ</v>
          </cell>
          <cell r="C582">
            <v>581</v>
          </cell>
          <cell r="D582" t="str">
            <v>500754</v>
          </cell>
          <cell r="E582" t="str">
            <v>LID CLR 302 (DIA=8 OZ YOG)</v>
          </cell>
          <cell r="F582">
            <v>0</v>
          </cell>
          <cell r="G582" t="str">
            <v>EA</v>
          </cell>
          <cell r="H582">
            <v>1</v>
          </cell>
          <cell r="I582">
            <v>1.1979999999999999E-2</v>
          </cell>
          <cell r="J582" t="str">
            <v>Packaging</v>
          </cell>
          <cell r="K582" t="str">
            <v>2</v>
          </cell>
          <cell r="L582">
            <v>1</v>
          </cell>
          <cell r="M582">
            <v>0</v>
          </cell>
          <cell r="N582">
            <v>0</v>
          </cell>
          <cell r="O582">
            <v>1.1979999999999999E-2</v>
          </cell>
          <cell r="P582" t="str">
            <v>8 OZ</v>
          </cell>
          <cell r="Q582" t="str">
            <v>177401</v>
          </cell>
          <cell r="R582" t="str">
            <v>177401-07421A</v>
          </cell>
          <cell r="S582" t="str">
            <v>0002113007421</v>
          </cell>
        </row>
        <row r="583">
          <cell r="A583" t="str">
            <v>0002113007421</v>
          </cell>
          <cell r="B583" t="str">
            <v>LUC LT YOG KEY LIME 8 OZ</v>
          </cell>
          <cell r="C583">
            <v>582</v>
          </cell>
          <cell r="D583" t="str">
            <v>502983</v>
          </cell>
          <cell r="E583" t="str">
            <v>CS GENRIC YOG 8 OZ</v>
          </cell>
          <cell r="F583">
            <v>0</v>
          </cell>
          <cell r="G583" t="str">
            <v>EA</v>
          </cell>
          <cell r="H583">
            <v>8.3299999999999999E-2</v>
          </cell>
          <cell r="I583">
            <v>0.13469999999999999</v>
          </cell>
          <cell r="J583" t="str">
            <v>Packaging</v>
          </cell>
          <cell r="K583" t="str">
            <v>2</v>
          </cell>
          <cell r="L583">
            <v>1</v>
          </cell>
          <cell r="M583">
            <v>0</v>
          </cell>
          <cell r="N583">
            <v>0</v>
          </cell>
          <cell r="O583">
            <v>1.122051E-2</v>
          </cell>
          <cell r="P583" t="str">
            <v>8 OZ</v>
          </cell>
          <cell r="Q583" t="str">
            <v>177401</v>
          </cell>
          <cell r="R583" t="str">
            <v>177401-07421A</v>
          </cell>
          <cell r="S583" t="str">
            <v>0002113007421</v>
          </cell>
        </row>
        <row r="584">
          <cell r="A584" t="str">
            <v>0002113007421</v>
          </cell>
          <cell r="B584" t="str">
            <v>LUC LT YOG KEY LIME 8 OZ</v>
          </cell>
          <cell r="C584">
            <v>583</v>
          </cell>
          <cell r="D584" t="str">
            <v>504442</v>
          </cell>
          <cell r="E584" t="str">
            <v>LID YOG PS LT COM 8 OZ</v>
          </cell>
          <cell r="F584">
            <v>0</v>
          </cell>
          <cell r="G584" t="str">
            <v>EA</v>
          </cell>
          <cell r="H584">
            <v>1</v>
          </cell>
          <cell r="I584">
            <v>8.9300000000000004E-3</v>
          </cell>
          <cell r="J584" t="str">
            <v>Packaging</v>
          </cell>
          <cell r="K584" t="str">
            <v>2</v>
          </cell>
          <cell r="L584">
            <v>1</v>
          </cell>
          <cell r="M584">
            <v>0</v>
          </cell>
          <cell r="N584">
            <v>0</v>
          </cell>
          <cell r="O584">
            <v>8.9300000000000004E-3</v>
          </cell>
          <cell r="P584" t="str">
            <v>8 OZ</v>
          </cell>
          <cell r="Q584" t="str">
            <v>177401</v>
          </cell>
          <cell r="R584" t="str">
            <v>177401-07421A</v>
          </cell>
          <cell r="S584" t="str">
            <v>0002113007421</v>
          </cell>
        </row>
        <row r="585">
          <cell r="A585" t="str">
            <v>0002113007421</v>
          </cell>
          <cell r="B585" t="str">
            <v>LUC LT YOG KEY LIME 8 OZ</v>
          </cell>
          <cell r="C585">
            <v>584</v>
          </cell>
          <cell r="D585" t="str">
            <v>507109</v>
          </cell>
          <cell r="E585" t="str">
            <v>CUP LUC LT YOG KEY LIME 8 OZ</v>
          </cell>
          <cell r="F585">
            <v>0</v>
          </cell>
          <cell r="G585" t="str">
            <v>EA</v>
          </cell>
          <cell r="H585">
            <v>1</v>
          </cell>
          <cell r="I585">
            <v>2.5610000000000001E-2</v>
          </cell>
          <cell r="J585" t="str">
            <v>Packaging</v>
          </cell>
          <cell r="K585" t="str">
            <v>2</v>
          </cell>
          <cell r="L585">
            <v>1</v>
          </cell>
          <cell r="M585">
            <v>0</v>
          </cell>
          <cell r="N585">
            <v>0</v>
          </cell>
          <cell r="O585">
            <v>2.5610000000000001E-2</v>
          </cell>
          <cell r="P585" t="str">
            <v>8 OZ</v>
          </cell>
          <cell r="Q585" t="str">
            <v>177401</v>
          </cell>
          <cell r="R585" t="str">
            <v>177401-07421A</v>
          </cell>
          <cell r="S585" t="str">
            <v>0002113007421</v>
          </cell>
        </row>
        <row r="586">
          <cell r="A586" t="str">
            <v>0002113007425</v>
          </cell>
          <cell r="B586" t="str">
            <v>LUC FOB YOG PEACH 8 OZ</v>
          </cell>
          <cell r="C586">
            <v>585</v>
          </cell>
          <cell r="D586" t="str">
            <v>177742</v>
          </cell>
          <cell r="E586" t="str">
            <v>BULK LUC/JM YOG PEACH</v>
          </cell>
          <cell r="F586">
            <v>100</v>
          </cell>
          <cell r="G586" t="str">
            <v>LB</v>
          </cell>
          <cell r="H586">
            <v>0.5</v>
          </cell>
          <cell r="I586">
            <v>0.226538994375</v>
          </cell>
          <cell r="J586" t="str">
            <v>Ingredient</v>
          </cell>
          <cell r="K586" t="str">
            <v>1</v>
          </cell>
          <cell r="L586">
            <v>3</v>
          </cell>
          <cell r="M586">
            <v>1</v>
          </cell>
          <cell r="N586">
            <v>0</v>
          </cell>
          <cell r="O586">
            <v>0</v>
          </cell>
          <cell r="P586" t="str">
            <v>8 OZ</v>
          </cell>
          <cell r="Q586" t="str">
            <v>177742</v>
          </cell>
          <cell r="R586" t="str">
            <v>177742-07425A</v>
          </cell>
          <cell r="S586" t="str">
            <v>0002113007425</v>
          </cell>
        </row>
        <row r="587">
          <cell r="A587" t="str">
            <v>0002113007425</v>
          </cell>
          <cell r="B587" t="str">
            <v>LUC FOB YOG PEACH 8 OZ</v>
          </cell>
          <cell r="C587">
            <v>586</v>
          </cell>
          <cell r="D587" t="str">
            <v>177416</v>
          </cell>
          <cell r="E587" t="str">
            <v>BULK MIX YOG MLK LF LUC/JM</v>
          </cell>
          <cell r="F587">
            <v>75</v>
          </cell>
          <cell r="G587" t="str">
            <v>LB</v>
          </cell>
          <cell r="H587">
            <v>0.375</v>
          </cell>
          <cell r="I587">
            <v>0.16205199249999999</v>
          </cell>
          <cell r="J587" t="str">
            <v>Ingredient</v>
          </cell>
          <cell r="K587" t="str">
            <v>1</v>
          </cell>
          <cell r="L587">
            <v>2</v>
          </cell>
          <cell r="M587">
            <v>0</v>
          </cell>
          <cell r="N587">
            <v>6.07694971875E-2</v>
          </cell>
          <cell r="O587">
            <v>0</v>
          </cell>
          <cell r="P587" t="str">
            <v>8 OZ</v>
          </cell>
          <cell r="Q587" t="str">
            <v>177742</v>
          </cell>
          <cell r="R587" t="str">
            <v>177742-07425A</v>
          </cell>
          <cell r="S587" t="str">
            <v>0002113007425</v>
          </cell>
        </row>
        <row r="588">
          <cell r="A588" t="str">
            <v>0002113007425</v>
          </cell>
          <cell r="B588" t="str">
            <v>LUC FOB YOG PEACH 8 OZ</v>
          </cell>
          <cell r="C588">
            <v>587</v>
          </cell>
          <cell r="D588" t="str">
            <v>301372</v>
          </cell>
          <cell r="E588" t="str">
            <v>FRUT YOG PEACH BUY</v>
          </cell>
          <cell r="F588">
            <v>25</v>
          </cell>
          <cell r="G588" t="str">
            <v>LB</v>
          </cell>
          <cell r="H588">
            <v>0.125</v>
          </cell>
          <cell r="I588">
            <v>0.42</v>
          </cell>
          <cell r="J588" t="str">
            <v>Ingredient</v>
          </cell>
          <cell r="K588" t="str">
            <v>1</v>
          </cell>
          <cell r="L588">
            <v>1</v>
          </cell>
          <cell r="M588">
            <v>0</v>
          </cell>
          <cell r="N588">
            <v>5.2499999999999998E-2</v>
          </cell>
          <cell r="O588">
            <v>0</v>
          </cell>
          <cell r="P588" t="str">
            <v>8 OZ</v>
          </cell>
          <cell r="Q588" t="str">
            <v>177742</v>
          </cell>
          <cell r="R588" t="str">
            <v>177742-07425A</v>
          </cell>
          <cell r="S588" t="str">
            <v>0002113007425</v>
          </cell>
        </row>
        <row r="589">
          <cell r="A589" t="str">
            <v>0002113007425</v>
          </cell>
          <cell r="B589" t="str">
            <v>LUC FOB YOG PEACH 8 OZ</v>
          </cell>
          <cell r="C589">
            <v>588</v>
          </cell>
          <cell r="D589" t="str">
            <v>500754</v>
          </cell>
          <cell r="E589" t="str">
            <v>LID CLR 302 (DIA=8 OZ YOG)</v>
          </cell>
          <cell r="F589">
            <v>0</v>
          </cell>
          <cell r="G589" t="str">
            <v>EA</v>
          </cell>
          <cell r="H589">
            <v>1</v>
          </cell>
          <cell r="I589">
            <v>1.1979999999999999E-2</v>
          </cell>
          <cell r="J589" t="str">
            <v>Packaging</v>
          </cell>
          <cell r="K589" t="str">
            <v>2</v>
          </cell>
          <cell r="L589">
            <v>1</v>
          </cell>
          <cell r="M589">
            <v>0</v>
          </cell>
          <cell r="N589">
            <v>0</v>
          </cell>
          <cell r="O589">
            <v>1.1979999999999999E-2</v>
          </cell>
          <cell r="P589" t="str">
            <v>8 OZ</v>
          </cell>
          <cell r="Q589" t="str">
            <v>177742</v>
          </cell>
          <cell r="R589" t="str">
            <v>177742-07425A</v>
          </cell>
          <cell r="S589" t="str">
            <v>0002113007425</v>
          </cell>
        </row>
        <row r="590">
          <cell r="A590" t="str">
            <v>0002113007425</v>
          </cell>
          <cell r="B590" t="str">
            <v>LUC FOB YOG PEACH 8 OZ</v>
          </cell>
          <cell r="C590">
            <v>589</v>
          </cell>
          <cell r="D590" t="str">
            <v>500777</v>
          </cell>
          <cell r="E590" t="str">
            <v>CUP LUC FOB YOG PEACH 8 OZ</v>
          </cell>
          <cell r="F590">
            <v>0</v>
          </cell>
          <cell r="G590" t="str">
            <v>EA</v>
          </cell>
          <cell r="H590">
            <v>1</v>
          </cell>
          <cell r="I590">
            <v>2.4109999999999999E-2</v>
          </cell>
          <cell r="J590" t="str">
            <v>Packaging</v>
          </cell>
          <cell r="K590" t="str">
            <v>2</v>
          </cell>
          <cell r="L590">
            <v>1</v>
          </cell>
          <cell r="M590">
            <v>0</v>
          </cell>
          <cell r="N590">
            <v>0</v>
          </cell>
          <cell r="O590">
            <v>2.4109999999999999E-2</v>
          </cell>
          <cell r="P590" t="str">
            <v>8 OZ</v>
          </cell>
          <cell r="Q590" t="str">
            <v>177742</v>
          </cell>
          <cell r="R590" t="str">
            <v>177742-07425A</v>
          </cell>
          <cell r="S590" t="str">
            <v>0002113007425</v>
          </cell>
        </row>
        <row r="591">
          <cell r="A591" t="str">
            <v>0002113007425</v>
          </cell>
          <cell r="B591" t="str">
            <v>LUC FOB YOG PEACH 8 OZ</v>
          </cell>
          <cell r="C591">
            <v>590</v>
          </cell>
          <cell r="D591" t="str">
            <v>502983</v>
          </cell>
          <cell r="E591" t="str">
            <v>CS GENRIC YOG 8 OZ</v>
          </cell>
          <cell r="F591">
            <v>0</v>
          </cell>
          <cell r="G591" t="str">
            <v>EA</v>
          </cell>
          <cell r="H591">
            <v>8.3299999999999999E-2</v>
          </cell>
          <cell r="I591">
            <v>0.13469999999999999</v>
          </cell>
          <cell r="J591" t="str">
            <v>Packaging</v>
          </cell>
          <cell r="K591" t="str">
            <v>2</v>
          </cell>
          <cell r="L591">
            <v>1</v>
          </cell>
          <cell r="M591">
            <v>0</v>
          </cell>
          <cell r="N591">
            <v>0</v>
          </cell>
          <cell r="O591">
            <v>1.122051E-2</v>
          </cell>
          <cell r="P591" t="str">
            <v>8 OZ</v>
          </cell>
          <cell r="Q591" t="str">
            <v>177742</v>
          </cell>
          <cell r="R591" t="str">
            <v>177742-07425A</v>
          </cell>
          <cell r="S591" t="str">
            <v>0002113007425</v>
          </cell>
        </row>
        <row r="592">
          <cell r="A592" t="str">
            <v>0002113007425</v>
          </cell>
          <cell r="B592" t="str">
            <v>LUC FOB YOG PEACH 8 OZ</v>
          </cell>
          <cell r="C592">
            <v>591</v>
          </cell>
          <cell r="D592" t="str">
            <v>504441</v>
          </cell>
          <cell r="E592" t="str">
            <v>LID YOG FOB LF COM 8 OZ</v>
          </cell>
          <cell r="F592">
            <v>0</v>
          </cell>
          <cell r="G592" t="str">
            <v>EA</v>
          </cell>
          <cell r="H592">
            <v>1</v>
          </cell>
          <cell r="I592">
            <v>8.9300000000000004E-3</v>
          </cell>
          <cell r="J592" t="str">
            <v>Packaging</v>
          </cell>
          <cell r="K592" t="str">
            <v>2</v>
          </cell>
          <cell r="L592">
            <v>1</v>
          </cell>
          <cell r="M592">
            <v>0</v>
          </cell>
          <cell r="N592">
            <v>0</v>
          </cell>
          <cell r="O592">
            <v>8.9300000000000004E-3</v>
          </cell>
          <cell r="P592" t="str">
            <v>8 OZ</v>
          </cell>
          <cell r="Q592" t="str">
            <v>177742</v>
          </cell>
          <cell r="R592" t="str">
            <v>177742-07425A</v>
          </cell>
          <cell r="S592" t="str">
            <v>0002113007425</v>
          </cell>
        </row>
        <row r="593">
          <cell r="A593" t="str">
            <v>0002113007427</v>
          </cell>
          <cell r="B593" t="str">
            <v>LUC FOB YOG RED RASPBRY 8 OZ</v>
          </cell>
          <cell r="C593">
            <v>592</v>
          </cell>
          <cell r="D593" t="str">
            <v>177745</v>
          </cell>
          <cell r="E593" t="str">
            <v>BULK LUC/JM YOG RED RASPBRY</v>
          </cell>
          <cell r="F593">
            <v>100</v>
          </cell>
          <cell r="G593" t="str">
            <v>LB</v>
          </cell>
          <cell r="H593">
            <v>0.5</v>
          </cell>
          <cell r="I593">
            <v>0.234038994375</v>
          </cell>
          <cell r="J593" t="str">
            <v>Ingredient</v>
          </cell>
          <cell r="K593" t="str">
            <v>1</v>
          </cell>
          <cell r="L593">
            <v>3</v>
          </cell>
          <cell r="M593">
            <v>1</v>
          </cell>
          <cell r="N593">
            <v>0</v>
          </cell>
          <cell r="O593">
            <v>0</v>
          </cell>
          <cell r="P593" t="str">
            <v>8 OZ</v>
          </cell>
          <cell r="Q593" t="str">
            <v>177745</v>
          </cell>
          <cell r="R593" t="str">
            <v>177745-07427A</v>
          </cell>
          <cell r="S593" t="str">
            <v>0002113007427</v>
          </cell>
        </row>
        <row r="594">
          <cell r="A594" t="str">
            <v>0002113007427</v>
          </cell>
          <cell r="B594" t="str">
            <v>LUC FOB YOG RED RASPBRY 8 OZ</v>
          </cell>
          <cell r="C594">
            <v>593</v>
          </cell>
          <cell r="D594" t="str">
            <v>177416</v>
          </cell>
          <cell r="E594" t="str">
            <v>BULK MIX YOG MLK LF LUC/JM</v>
          </cell>
          <cell r="F594">
            <v>75</v>
          </cell>
          <cell r="G594" t="str">
            <v>LB</v>
          </cell>
          <cell r="H594">
            <v>0.375</v>
          </cell>
          <cell r="I594">
            <v>0.16205199249999999</v>
          </cell>
          <cell r="J594" t="str">
            <v>Ingredient</v>
          </cell>
          <cell r="K594" t="str">
            <v>1</v>
          </cell>
          <cell r="L594">
            <v>2</v>
          </cell>
          <cell r="M594">
            <v>0</v>
          </cell>
          <cell r="N594">
            <v>6.07694971875E-2</v>
          </cell>
          <cell r="O594">
            <v>0</v>
          </cell>
          <cell r="P594" t="str">
            <v>8 OZ</v>
          </cell>
          <cell r="Q594" t="str">
            <v>177745</v>
          </cell>
          <cell r="R594" t="str">
            <v>177745-07427A</v>
          </cell>
          <cell r="S594" t="str">
            <v>0002113007427</v>
          </cell>
        </row>
        <row r="595">
          <cell r="A595" t="str">
            <v>0002113007427</v>
          </cell>
          <cell r="B595" t="str">
            <v>LUC FOB YOG RED RASPBRY 8 OZ</v>
          </cell>
          <cell r="C595">
            <v>594</v>
          </cell>
          <cell r="D595" t="str">
            <v>301374</v>
          </cell>
          <cell r="E595" t="str">
            <v>FRUT YOG RED RASPBRY BUY</v>
          </cell>
          <cell r="F595">
            <v>25</v>
          </cell>
          <cell r="G595" t="str">
            <v>LB</v>
          </cell>
          <cell r="H595">
            <v>0.125</v>
          </cell>
          <cell r="I595">
            <v>0.45</v>
          </cell>
          <cell r="J595" t="str">
            <v>Ingredient</v>
          </cell>
          <cell r="K595" t="str">
            <v>1</v>
          </cell>
          <cell r="L595">
            <v>1</v>
          </cell>
          <cell r="M595">
            <v>0</v>
          </cell>
          <cell r="N595">
            <v>5.6250000000000001E-2</v>
          </cell>
          <cell r="O595">
            <v>0</v>
          </cell>
          <cell r="P595" t="str">
            <v>8 OZ</v>
          </cell>
          <cell r="Q595" t="str">
            <v>177745</v>
          </cell>
          <cell r="R595" t="str">
            <v>177745-07427A</v>
          </cell>
          <cell r="S595" t="str">
            <v>0002113007427</v>
          </cell>
        </row>
        <row r="596">
          <cell r="A596" t="str">
            <v>0002113007427</v>
          </cell>
          <cell r="B596" t="str">
            <v>LUC FOB YOG RED RASPBRY 8 OZ</v>
          </cell>
          <cell r="C596">
            <v>595</v>
          </cell>
          <cell r="D596" t="str">
            <v>500754</v>
          </cell>
          <cell r="E596" t="str">
            <v>LID CLR 302 (DIA=8 OZ YOG)</v>
          </cell>
          <cell r="F596">
            <v>0</v>
          </cell>
          <cell r="G596" t="str">
            <v>EA</v>
          </cell>
          <cell r="H596">
            <v>1</v>
          </cell>
          <cell r="I596">
            <v>1.1979999999999999E-2</v>
          </cell>
          <cell r="J596" t="str">
            <v>Packaging</v>
          </cell>
          <cell r="K596" t="str">
            <v>2</v>
          </cell>
          <cell r="L596">
            <v>1</v>
          </cell>
          <cell r="M596">
            <v>0</v>
          </cell>
          <cell r="N596">
            <v>0</v>
          </cell>
          <cell r="O596">
            <v>1.1979999999999999E-2</v>
          </cell>
          <cell r="P596" t="str">
            <v>8 OZ</v>
          </cell>
          <cell r="Q596" t="str">
            <v>177745</v>
          </cell>
          <cell r="R596" t="str">
            <v>177745-07427A</v>
          </cell>
          <cell r="S596" t="str">
            <v>0002113007427</v>
          </cell>
        </row>
        <row r="597">
          <cell r="A597" t="str">
            <v>0002113007427</v>
          </cell>
          <cell r="B597" t="str">
            <v>LUC FOB YOG RED RASPBRY 8 OZ</v>
          </cell>
          <cell r="C597">
            <v>596</v>
          </cell>
          <cell r="D597" t="str">
            <v>500778</v>
          </cell>
          <cell r="E597" t="str">
            <v>CUP LUC FOB YOG RASPBRY 8 OZ</v>
          </cell>
          <cell r="F597">
            <v>0</v>
          </cell>
          <cell r="G597" t="str">
            <v>EA</v>
          </cell>
          <cell r="H597">
            <v>1</v>
          </cell>
          <cell r="I597">
            <v>2.4109999999999999E-2</v>
          </cell>
          <cell r="J597" t="str">
            <v>Packaging</v>
          </cell>
          <cell r="K597" t="str">
            <v>2</v>
          </cell>
          <cell r="L597">
            <v>1</v>
          </cell>
          <cell r="M597">
            <v>0</v>
          </cell>
          <cell r="N597">
            <v>0</v>
          </cell>
          <cell r="O597">
            <v>2.4109999999999999E-2</v>
          </cell>
          <cell r="P597" t="str">
            <v>8 OZ</v>
          </cell>
          <cell r="Q597" t="str">
            <v>177745</v>
          </cell>
          <cell r="R597" t="str">
            <v>177745-07427A</v>
          </cell>
          <cell r="S597" t="str">
            <v>0002113007427</v>
          </cell>
        </row>
        <row r="598">
          <cell r="A598" t="str">
            <v>0002113007427</v>
          </cell>
          <cell r="B598" t="str">
            <v>LUC FOB YOG RED RASPBRY 8 OZ</v>
          </cell>
          <cell r="C598">
            <v>597</v>
          </cell>
          <cell r="D598" t="str">
            <v>502983</v>
          </cell>
          <cell r="E598" t="str">
            <v>CS GENRIC YOG 8 OZ</v>
          </cell>
          <cell r="F598">
            <v>0</v>
          </cell>
          <cell r="G598" t="str">
            <v>EA</v>
          </cell>
          <cell r="H598">
            <v>8.3299999999999999E-2</v>
          </cell>
          <cell r="I598">
            <v>0.13469999999999999</v>
          </cell>
          <cell r="J598" t="str">
            <v>Packaging</v>
          </cell>
          <cell r="K598" t="str">
            <v>2</v>
          </cell>
          <cell r="L598">
            <v>1</v>
          </cell>
          <cell r="M598">
            <v>0</v>
          </cell>
          <cell r="N598">
            <v>0</v>
          </cell>
          <cell r="O598">
            <v>1.122051E-2</v>
          </cell>
          <cell r="P598" t="str">
            <v>8 OZ</v>
          </cell>
          <cell r="Q598" t="str">
            <v>177745</v>
          </cell>
          <cell r="R598" t="str">
            <v>177745-07427A</v>
          </cell>
          <cell r="S598" t="str">
            <v>0002113007427</v>
          </cell>
        </row>
        <row r="599">
          <cell r="A599" t="str">
            <v>0002113007427</v>
          </cell>
          <cell r="B599" t="str">
            <v>LUC FOB YOG RED RASPBRY 8 OZ</v>
          </cell>
          <cell r="C599">
            <v>598</v>
          </cell>
          <cell r="D599" t="str">
            <v>504441</v>
          </cell>
          <cell r="E599" t="str">
            <v>LID YOG FOB LF COM 8 OZ</v>
          </cell>
          <cell r="F599">
            <v>0</v>
          </cell>
          <cell r="G599" t="str">
            <v>EA</v>
          </cell>
          <cell r="H599">
            <v>1</v>
          </cell>
          <cell r="I599">
            <v>8.9300000000000004E-3</v>
          </cell>
          <cell r="J599" t="str">
            <v>Packaging</v>
          </cell>
          <cell r="K599" t="str">
            <v>2</v>
          </cell>
          <cell r="L599">
            <v>1</v>
          </cell>
          <cell r="M599">
            <v>0</v>
          </cell>
          <cell r="N599">
            <v>0</v>
          </cell>
          <cell r="O599">
            <v>8.9300000000000004E-3</v>
          </cell>
          <cell r="P599" t="str">
            <v>8 OZ</v>
          </cell>
          <cell r="Q599" t="str">
            <v>177745</v>
          </cell>
          <cell r="R599" t="str">
            <v>177745-07427A</v>
          </cell>
          <cell r="S599" t="str">
            <v>0002113007427</v>
          </cell>
        </row>
        <row r="600">
          <cell r="A600" t="str">
            <v>0002113007431</v>
          </cell>
          <cell r="B600" t="str">
            <v>LUC FOB YOG BSNBRY 8 OZ</v>
          </cell>
          <cell r="C600">
            <v>599</v>
          </cell>
          <cell r="D600" t="str">
            <v>177747</v>
          </cell>
          <cell r="E600" t="str">
            <v>BULK LUC/JM YOG BSNBRY</v>
          </cell>
          <cell r="F600">
            <v>100</v>
          </cell>
          <cell r="G600" t="str">
            <v>LB</v>
          </cell>
          <cell r="H600">
            <v>0.5</v>
          </cell>
          <cell r="I600">
            <v>0.269138994375</v>
          </cell>
          <cell r="J600" t="str">
            <v>Ingredient</v>
          </cell>
          <cell r="K600" t="str">
            <v>1</v>
          </cell>
          <cell r="L600">
            <v>3</v>
          </cell>
          <cell r="M600">
            <v>1</v>
          </cell>
          <cell r="N600">
            <v>0</v>
          </cell>
          <cell r="O600">
            <v>0</v>
          </cell>
          <cell r="P600" t="str">
            <v>8 OZ</v>
          </cell>
          <cell r="Q600" t="str">
            <v>177747</v>
          </cell>
          <cell r="R600" t="str">
            <v>177747-07431B</v>
          </cell>
          <cell r="S600" t="str">
            <v>0002113007431</v>
          </cell>
        </row>
        <row r="601">
          <cell r="A601" t="str">
            <v>0002113007431</v>
          </cell>
          <cell r="B601" t="str">
            <v>LUC FOB YOG BSNBRY 8 OZ</v>
          </cell>
          <cell r="C601">
            <v>600</v>
          </cell>
          <cell r="D601" t="str">
            <v>177416</v>
          </cell>
          <cell r="E601" t="str">
            <v>BULK MIX YOG MLK LF LUC/JM</v>
          </cell>
          <cell r="F601">
            <v>75</v>
          </cell>
          <cell r="G601" t="str">
            <v>LB</v>
          </cell>
          <cell r="H601">
            <v>0.375</v>
          </cell>
          <cell r="I601">
            <v>0.16205199249999999</v>
          </cell>
          <cell r="J601" t="str">
            <v>Ingredient</v>
          </cell>
          <cell r="K601" t="str">
            <v>1</v>
          </cell>
          <cell r="L601">
            <v>2</v>
          </cell>
          <cell r="M601">
            <v>0</v>
          </cell>
          <cell r="N601">
            <v>6.07694971875E-2</v>
          </cell>
          <cell r="O601">
            <v>0</v>
          </cell>
          <cell r="P601" t="str">
            <v>8 OZ</v>
          </cell>
          <cell r="Q601" t="str">
            <v>177747</v>
          </cell>
          <cell r="R601" t="str">
            <v>177747-07431B</v>
          </cell>
          <cell r="S601" t="str">
            <v>0002113007431</v>
          </cell>
        </row>
        <row r="602">
          <cell r="A602" t="str">
            <v>0002113007431</v>
          </cell>
          <cell r="B602" t="str">
            <v>LUC FOB YOG BSNBRY 8 OZ</v>
          </cell>
          <cell r="C602">
            <v>601</v>
          </cell>
          <cell r="D602" t="str">
            <v>301369</v>
          </cell>
          <cell r="E602" t="str">
            <v>FRUT YOG BSNBRY BUY</v>
          </cell>
          <cell r="F602">
            <v>25</v>
          </cell>
          <cell r="G602" t="str">
            <v>LB</v>
          </cell>
          <cell r="H602">
            <v>0.125</v>
          </cell>
          <cell r="I602">
            <v>0.59040000000000004</v>
          </cell>
          <cell r="J602" t="str">
            <v>Ingredient</v>
          </cell>
          <cell r="K602" t="str">
            <v>1</v>
          </cell>
          <cell r="L602">
            <v>1</v>
          </cell>
          <cell r="M602">
            <v>0</v>
          </cell>
          <cell r="N602">
            <v>7.3800000000000004E-2</v>
          </cell>
          <cell r="O602">
            <v>0</v>
          </cell>
          <cell r="P602" t="str">
            <v>8 OZ</v>
          </cell>
          <cell r="Q602" t="str">
            <v>177747</v>
          </cell>
          <cell r="R602" t="str">
            <v>177747-07431B</v>
          </cell>
          <cell r="S602" t="str">
            <v>0002113007431</v>
          </cell>
        </row>
        <row r="603">
          <cell r="A603" t="str">
            <v>0002113007431</v>
          </cell>
          <cell r="B603" t="str">
            <v>LUC FOB YOG BSNBRY 8 OZ</v>
          </cell>
          <cell r="C603">
            <v>602</v>
          </cell>
          <cell r="D603" t="str">
            <v>500754</v>
          </cell>
          <cell r="E603" t="str">
            <v>LID CLR 302 (DIA=8 OZ YOG)</v>
          </cell>
          <cell r="F603">
            <v>0</v>
          </cell>
          <cell r="G603" t="str">
            <v>EA</v>
          </cell>
          <cell r="H603">
            <v>1</v>
          </cell>
          <cell r="I603">
            <v>1.1979999999999999E-2</v>
          </cell>
          <cell r="J603" t="str">
            <v>Packaging</v>
          </cell>
          <cell r="K603" t="str">
            <v>2</v>
          </cell>
          <cell r="L603">
            <v>1</v>
          </cell>
          <cell r="M603">
            <v>0</v>
          </cell>
          <cell r="N603">
            <v>0</v>
          </cell>
          <cell r="O603">
            <v>1.1979999999999999E-2</v>
          </cell>
          <cell r="P603" t="str">
            <v>8 OZ</v>
          </cell>
          <cell r="Q603" t="str">
            <v>177747</v>
          </cell>
          <cell r="R603" t="str">
            <v>177747-07431B</v>
          </cell>
          <cell r="S603" t="str">
            <v>0002113007431</v>
          </cell>
        </row>
        <row r="604">
          <cell r="A604" t="str">
            <v>0002113007431</v>
          </cell>
          <cell r="B604" t="str">
            <v>LUC FOB YOG BSNBRY 8 OZ</v>
          </cell>
          <cell r="C604">
            <v>603</v>
          </cell>
          <cell r="D604" t="str">
            <v>502983</v>
          </cell>
          <cell r="E604" t="str">
            <v>CS GENRIC YOG 8 OZ</v>
          </cell>
          <cell r="F604">
            <v>0</v>
          </cell>
          <cell r="G604" t="str">
            <v>EA</v>
          </cell>
          <cell r="H604">
            <v>8.3299999999999999E-2</v>
          </cell>
          <cell r="I604">
            <v>0.13469999999999999</v>
          </cell>
          <cell r="J604" t="str">
            <v>Packaging</v>
          </cell>
          <cell r="K604" t="str">
            <v>2</v>
          </cell>
          <cell r="L604">
            <v>1</v>
          </cell>
          <cell r="M604">
            <v>0</v>
          </cell>
          <cell r="N604">
            <v>0</v>
          </cell>
          <cell r="O604">
            <v>1.122051E-2</v>
          </cell>
          <cell r="P604" t="str">
            <v>8 OZ</v>
          </cell>
          <cell r="Q604" t="str">
            <v>177747</v>
          </cell>
          <cell r="R604" t="str">
            <v>177747-07431B</v>
          </cell>
          <cell r="S604" t="str">
            <v>0002113007431</v>
          </cell>
        </row>
        <row r="605">
          <cell r="A605" t="str">
            <v>0002113007431</v>
          </cell>
          <cell r="B605" t="str">
            <v>LUC FOB YOG BSNBRY 8 OZ</v>
          </cell>
          <cell r="C605">
            <v>604</v>
          </cell>
          <cell r="D605" t="str">
            <v>504441</v>
          </cell>
          <cell r="E605" t="str">
            <v>LID YOG FOB LF COM 8 OZ</v>
          </cell>
          <cell r="F605">
            <v>0</v>
          </cell>
          <cell r="G605" t="str">
            <v>EA</v>
          </cell>
          <cell r="H605">
            <v>1</v>
          </cell>
          <cell r="I605">
            <v>8.9300000000000004E-3</v>
          </cell>
          <cell r="J605" t="str">
            <v>Packaging</v>
          </cell>
          <cell r="K605" t="str">
            <v>2</v>
          </cell>
          <cell r="L605">
            <v>1</v>
          </cell>
          <cell r="M605">
            <v>0</v>
          </cell>
          <cell r="N605">
            <v>0</v>
          </cell>
          <cell r="O605">
            <v>8.9300000000000004E-3</v>
          </cell>
          <cell r="P605" t="str">
            <v>8 OZ</v>
          </cell>
          <cell r="Q605" t="str">
            <v>177747</v>
          </cell>
          <cell r="R605" t="str">
            <v>177747-07431B</v>
          </cell>
          <cell r="S605" t="str">
            <v>0002113007431</v>
          </cell>
        </row>
        <row r="606">
          <cell r="A606" t="str">
            <v>0002113007431</v>
          </cell>
          <cell r="B606" t="str">
            <v>LUC FOB YOG BSNBRY 8 OZ</v>
          </cell>
          <cell r="C606">
            <v>605</v>
          </cell>
          <cell r="D606" t="str">
            <v>506199</v>
          </cell>
          <cell r="E606" t="str">
            <v>CUP LUC FOB YOG BSNBRY 8 OZ</v>
          </cell>
          <cell r="F606">
            <v>0</v>
          </cell>
          <cell r="G606" t="str">
            <v>EA</v>
          </cell>
          <cell r="H606">
            <v>1</v>
          </cell>
          <cell r="I606">
            <v>2.4109999999999999E-2</v>
          </cell>
          <cell r="J606" t="str">
            <v>Packaging</v>
          </cell>
          <cell r="K606" t="str">
            <v>2</v>
          </cell>
          <cell r="L606">
            <v>1</v>
          </cell>
          <cell r="M606">
            <v>0</v>
          </cell>
          <cell r="N606">
            <v>0</v>
          </cell>
          <cell r="O606">
            <v>2.4109999999999999E-2</v>
          </cell>
          <cell r="P606" t="str">
            <v>8 OZ</v>
          </cell>
          <cell r="Q606" t="str">
            <v>177747</v>
          </cell>
          <cell r="R606" t="str">
            <v>177747-07431B</v>
          </cell>
          <cell r="S606" t="str">
            <v>0002113007431</v>
          </cell>
        </row>
        <row r="607">
          <cell r="A607" t="str">
            <v>0002113007433</v>
          </cell>
          <cell r="B607" t="str">
            <v>LUC FOB YOG CHRY 8 OZ</v>
          </cell>
          <cell r="C607">
            <v>606</v>
          </cell>
          <cell r="D607" t="str">
            <v>177749</v>
          </cell>
          <cell r="E607" t="str">
            <v>BULK LUC/JM YOG CHRY</v>
          </cell>
          <cell r="F607">
            <v>100</v>
          </cell>
          <cell r="G607" t="str">
            <v>LB</v>
          </cell>
          <cell r="H607">
            <v>0.5</v>
          </cell>
          <cell r="I607">
            <v>0.23653899437500001</v>
          </cell>
          <cell r="J607" t="str">
            <v>Ingredient</v>
          </cell>
          <cell r="K607" t="str">
            <v>1</v>
          </cell>
          <cell r="L607">
            <v>3</v>
          </cell>
          <cell r="M607">
            <v>1</v>
          </cell>
          <cell r="N607">
            <v>0</v>
          </cell>
          <cell r="O607">
            <v>0</v>
          </cell>
          <cell r="P607" t="str">
            <v>8 OZ</v>
          </cell>
          <cell r="Q607" t="str">
            <v>177749</v>
          </cell>
          <cell r="R607" t="str">
            <v>177749-07433A</v>
          </cell>
          <cell r="S607" t="str">
            <v>0002113007433</v>
          </cell>
        </row>
        <row r="608">
          <cell r="A608" t="str">
            <v>0002113007433</v>
          </cell>
          <cell r="B608" t="str">
            <v>LUC FOB YOG CHRY 8 OZ</v>
          </cell>
          <cell r="C608">
            <v>607</v>
          </cell>
          <cell r="D608" t="str">
            <v>177416</v>
          </cell>
          <cell r="E608" t="str">
            <v>BULK MIX YOG MLK LF LUC/JM</v>
          </cell>
          <cell r="F608">
            <v>75</v>
          </cell>
          <cell r="G608" t="str">
            <v>LB</v>
          </cell>
          <cell r="H608">
            <v>0.375</v>
          </cell>
          <cell r="I608">
            <v>0.16205199249999999</v>
          </cell>
          <cell r="J608" t="str">
            <v>Ingredient</v>
          </cell>
          <cell r="K608" t="str">
            <v>1</v>
          </cell>
          <cell r="L608">
            <v>2</v>
          </cell>
          <cell r="M608">
            <v>0</v>
          </cell>
          <cell r="N608">
            <v>6.07694971875E-2</v>
          </cell>
          <cell r="O608">
            <v>0</v>
          </cell>
          <cell r="P608" t="str">
            <v>8 OZ</v>
          </cell>
          <cell r="Q608" t="str">
            <v>177749</v>
          </cell>
          <cell r="R608" t="str">
            <v>177749-07433A</v>
          </cell>
          <cell r="S608" t="str">
            <v>0002113007433</v>
          </cell>
        </row>
        <row r="609">
          <cell r="A609" t="str">
            <v>0002113007433</v>
          </cell>
          <cell r="B609" t="str">
            <v>LUC FOB YOG CHRY 8 OZ</v>
          </cell>
          <cell r="C609">
            <v>608</v>
          </cell>
          <cell r="D609" t="str">
            <v>301370</v>
          </cell>
          <cell r="E609" t="str">
            <v>FRUT YOG CHRY BUY</v>
          </cell>
          <cell r="F609">
            <v>25</v>
          </cell>
          <cell r="G609" t="str">
            <v>LB</v>
          </cell>
          <cell r="H609">
            <v>0.125</v>
          </cell>
          <cell r="I609">
            <v>0.46</v>
          </cell>
          <cell r="J609" t="str">
            <v>Ingredient</v>
          </cell>
          <cell r="K609" t="str">
            <v>1</v>
          </cell>
          <cell r="L609">
            <v>1</v>
          </cell>
          <cell r="M609">
            <v>0</v>
          </cell>
          <cell r="N609">
            <v>5.7500000000000002E-2</v>
          </cell>
          <cell r="O609">
            <v>0</v>
          </cell>
          <cell r="P609" t="str">
            <v>8 OZ</v>
          </cell>
          <cell r="Q609" t="str">
            <v>177749</v>
          </cell>
          <cell r="R609" t="str">
            <v>177749-07433A</v>
          </cell>
          <cell r="S609" t="str">
            <v>0002113007433</v>
          </cell>
        </row>
        <row r="610">
          <cell r="A610" t="str">
            <v>0002113007433</v>
          </cell>
          <cell r="B610" t="str">
            <v>LUC FOB YOG CHRY 8 OZ</v>
          </cell>
          <cell r="C610">
            <v>609</v>
          </cell>
          <cell r="D610" t="str">
            <v>500754</v>
          </cell>
          <cell r="E610" t="str">
            <v>LID CLR 302 (DIA=8 OZ YOG)</v>
          </cell>
          <cell r="F610">
            <v>0</v>
          </cell>
          <cell r="G610" t="str">
            <v>EA</v>
          </cell>
          <cell r="H610">
            <v>1</v>
          </cell>
          <cell r="I610">
            <v>1.1979999999999999E-2</v>
          </cell>
          <cell r="J610" t="str">
            <v>Packaging</v>
          </cell>
          <cell r="K610" t="str">
            <v>2</v>
          </cell>
          <cell r="L610">
            <v>1</v>
          </cell>
          <cell r="M610">
            <v>0</v>
          </cell>
          <cell r="N610">
            <v>0</v>
          </cell>
          <cell r="O610">
            <v>1.1979999999999999E-2</v>
          </cell>
          <cell r="P610" t="str">
            <v>8 OZ</v>
          </cell>
          <cell r="Q610" t="str">
            <v>177749</v>
          </cell>
          <cell r="R610" t="str">
            <v>177749-07433A</v>
          </cell>
          <cell r="S610" t="str">
            <v>0002113007433</v>
          </cell>
        </row>
        <row r="611">
          <cell r="A611" t="str">
            <v>0002113007433</v>
          </cell>
          <cell r="B611" t="str">
            <v>LUC FOB YOG CHRY 8 OZ</v>
          </cell>
          <cell r="C611">
            <v>610</v>
          </cell>
          <cell r="D611" t="str">
            <v>500776</v>
          </cell>
          <cell r="E611" t="str">
            <v>CUP LUC FOB YOG CHRY 8 OZ</v>
          </cell>
          <cell r="F611">
            <v>0</v>
          </cell>
          <cell r="G611" t="str">
            <v>EA</v>
          </cell>
          <cell r="H611">
            <v>1</v>
          </cell>
          <cell r="I611">
            <v>2.487E-2</v>
          </cell>
          <cell r="J611" t="str">
            <v>Packaging</v>
          </cell>
          <cell r="K611" t="str">
            <v>2</v>
          </cell>
          <cell r="L611">
            <v>1</v>
          </cell>
          <cell r="M611">
            <v>0</v>
          </cell>
          <cell r="N611">
            <v>0</v>
          </cell>
          <cell r="O611">
            <v>2.487E-2</v>
          </cell>
          <cell r="P611" t="str">
            <v>8 OZ</v>
          </cell>
          <cell r="Q611" t="str">
            <v>177749</v>
          </cell>
          <cell r="R611" t="str">
            <v>177749-07433A</v>
          </cell>
          <cell r="S611" t="str">
            <v>0002113007433</v>
          </cell>
        </row>
        <row r="612">
          <cell r="A612" t="str">
            <v>0002113007433</v>
          </cell>
          <cell r="B612" t="str">
            <v>LUC FOB YOG CHRY 8 OZ</v>
          </cell>
          <cell r="C612">
            <v>611</v>
          </cell>
          <cell r="D612" t="str">
            <v>502983</v>
          </cell>
          <cell r="E612" t="str">
            <v>CS GENRIC YOG 8 OZ</v>
          </cell>
          <cell r="F612">
            <v>0</v>
          </cell>
          <cell r="G612" t="str">
            <v>EA</v>
          </cell>
          <cell r="H612">
            <v>8.3299999999999999E-2</v>
          </cell>
          <cell r="I612">
            <v>0.13469999999999999</v>
          </cell>
          <cell r="J612" t="str">
            <v>Packaging</v>
          </cell>
          <cell r="K612" t="str">
            <v>2</v>
          </cell>
          <cell r="L612">
            <v>1</v>
          </cell>
          <cell r="M612">
            <v>0</v>
          </cell>
          <cell r="N612">
            <v>0</v>
          </cell>
          <cell r="O612">
            <v>1.122051E-2</v>
          </cell>
          <cell r="P612" t="str">
            <v>8 OZ</v>
          </cell>
          <cell r="Q612" t="str">
            <v>177749</v>
          </cell>
          <cell r="R612" t="str">
            <v>177749-07433A</v>
          </cell>
          <cell r="S612" t="str">
            <v>0002113007433</v>
          </cell>
        </row>
        <row r="613">
          <cell r="A613" t="str">
            <v>0002113007433</v>
          </cell>
          <cell r="B613" t="str">
            <v>LUC FOB YOG CHRY 8 OZ</v>
          </cell>
          <cell r="C613">
            <v>612</v>
          </cell>
          <cell r="D613" t="str">
            <v>504441</v>
          </cell>
          <cell r="E613" t="str">
            <v>LID YOG FOB LF COM 8 OZ</v>
          </cell>
          <cell r="F613">
            <v>0</v>
          </cell>
          <cell r="G613" t="str">
            <v>EA</v>
          </cell>
          <cell r="H613">
            <v>1</v>
          </cell>
          <cell r="I613">
            <v>8.9300000000000004E-3</v>
          </cell>
          <cell r="J613" t="str">
            <v>Packaging</v>
          </cell>
          <cell r="K613" t="str">
            <v>2</v>
          </cell>
          <cell r="L613">
            <v>1</v>
          </cell>
          <cell r="M613">
            <v>0</v>
          </cell>
          <cell r="N613">
            <v>0</v>
          </cell>
          <cell r="O613">
            <v>8.9300000000000004E-3</v>
          </cell>
          <cell r="P613" t="str">
            <v>8 OZ</v>
          </cell>
          <cell r="Q613" t="str">
            <v>177749</v>
          </cell>
          <cell r="R613" t="str">
            <v>177749-07433A</v>
          </cell>
          <cell r="S613" t="str">
            <v>0002113007433</v>
          </cell>
        </row>
        <row r="614">
          <cell r="A614" t="str">
            <v>0002113007434</v>
          </cell>
          <cell r="B614" t="str">
            <v>LUC FOB YOG SPICED APL 8 OZ</v>
          </cell>
          <cell r="C614">
            <v>613</v>
          </cell>
          <cell r="D614" t="str">
            <v>177748</v>
          </cell>
          <cell r="E614" t="str">
            <v>BULK LUC/JM YOG SPICED APPLE</v>
          </cell>
          <cell r="F614">
            <v>100</v>
          </cell>
          <cell r="G614" t="str">
            <v>LB</v>
          </cell>
          <cell r="H614">
            <v>0.5</v>
          </cell>
          <cell r="I614">
            <v>0.229038994375</v>
          </cell>
          <cell r="J614" t="str">
            <v>Ingredient</v>
          </cell>
          <cell r="K614" t="str">
            <v>1</v>
          </cell>
          <cell r="L614">
            <v>3</v>
          </cell>
          <cell r="M614">
            <v>1</v>
          </cell>
          <cell r="N614">
            <v>0</v>
          </cell>
          <cell r="O614">
            <v>0</v>
          </cell>
          <cell r="P614" t="str">
            <v>8 OZ</v>
          </cell>
          <cell r="Q614" t="str">
            <v>177748</v>
          </cell>
          <cell r="R614" t="str">
            <v>177748-07434A</v>
          </cell>
          <cell r="S614" t="str">
            <v>0002113007434</v>
          </cell>
        </row>
        <row r="615">
          <cell r="A615" t="str">
            <v>0002113007434</v>
          </cell>
          <cell r="B615" t="str">
            <v>LUC FOB YOG SPICED APL 8 OZ</v>
          </cell>
          <cell r="C615">
            <v>614</v>
          </cell>
          <cell r="D615" t="str">
            <v>177416</v>
          </cell>
          <cell r="E615" t="str">
            <v>BULK MIX YOG MLK LF LUC/JM</v>
          </cell>
          <cell r="F615">
            <v>75</v>
          </cell>
          <cell r="G615" t="str">
            <v>LB</v>
          </cell>
          <cell r="H615">
            <v>0.375</v>
          </cell>
          <cell r="I615">
            <v>0.16205199249999999</v>
          </cell>
          <cell r="J615" t="str">
            <v>Ingredient</v>
          </cell>
          <cell r="K615" t="str">
            <v>1</v>
          </cell>
          <cell r="L615">
            <v>1</v>
          </cell>
          <cell r="M615">
            <v>0</v>
          </cell>
          <cell r="N615">
            <v>6.07694971875E-2</v>
          </cell>
          <cell r="O615">
            <v>0</v>
          </cell>
          <cell r="P615" t="str">
            <v>8 OZ</v>
          </cell>
          <cell r="Q615" t="str">
            <v>177748</v>
          </cell>
          <cell r="R615" t="str">
            <v>177748-07434A</v>
          </cell>
          <cell r="S615" t="str">
            <v>0002113007434</v>
          </cell>
        </row>
        <row r="616">
          <cell r="A616" t="str">
            <v>0002113007434</v>
          </cell>
          <cell r="B616" t="str">
            <v>LUC FOB YOG SPICED APL 8 OZ</v>
          </cell>
          <cell r="C616">
            <v>615</v>
          </cell>
          <cell r="D616" t="str">
            <v>300070</v>
          </cell>
          <cell r="E616" t="str">
            <v>FRUT YOG SPICED APPLE BUY</v>
          </cell>
          <cell r="F616">
            <v>25</v>
          </cell>
          <cell r="G616" t="str">
            <v>LB</v>
          </cell>
          <cell r="H616">
            <v>0.125</v>
          </cell>
          <cell r="I616">
            <v>0.43</v>
          </cell>
          <cell r="J616" t="str">
            <v>Ingredient</v>
          </cell>
          <cell r="K616" t="str">
            <v>1</v>
          </cell>
          <cell r="L616">
            <v>2</v>
          </cell>
          <cell r="M616">
            <v>0</v>
          </cell>
          <cell r="N616">
            <v>5.3749999999999999E-2</v>
          </cell>
          <cell r="O616">
            <v>0</v>
          </cell>
          <cell r="P616" t="str">
            <v>8 OZ</v>
          </cell>
          <cell r="Q616" t="str">
            <v>177748</v>
          </cell>
          <cell r="R616" t="str">
            <v>177748-07434A</v>
          </cell>
          <cell r="S616" t="str">
            <v>0002113007434</v>
          </cell>
        </row>
        <row r="617">
          <cell r="A617" t="str">
            <v>0002113007434</v>
          </cell>
          <cell r="B617" t="str">
            <v>LUC FOB YOG SPICED APL 8 OZ</v>
          </cell>
          <cell r="C617">
            <v>616</v>
          </cell>
          <cell r="D617" t="str">
            <v>500754</v>
          </cell>
          <cell r="E617" t="str">
            <v>LID CLR 302 (DIA=8 OZ YOG)</v>
          </cell>
          <cell r="F617">
            <v>0</v>
          </cell>
          <cell r="G617" t="str">
            <v>EA</v>
          </cell>
          <cell r="H617">
            <v>1</v>
          </cell>
          <cell r="I617">
            <v>1.1979999999999999E-2</v>
          </cell>
          <cell r="J617" t="str">
            <v>Packaging</v>
          </cell>
          <cell r="K617" t="str">
            <v>2</v>
          </cell>
          <cell r="L617">
            <v>1</v>
          </cell>
          <cell r="M617">
            <v>0</v>
          </cell>
          <cell r="N617">
            <v>0</v>
          </cell>
          <cell r="O617">
            <v>1.1979999999999999E-2</v>
          </cell>
          <cell r="P617" t="str">
            <v>8 OZ</v>
          </cell>
          <cell r="Q617" t="str">
            <v>177748</v>
          </cell>
          <cell r="R617" t="str">
            <v>177748-07434A</v>
          </cell>
          <cell r="S617" t="str">
            <v>0002113007434</v>
          </cell>
        </row>
        <row r="618">
          <cell r="A618" t="str">
            <v>0002113007434</v>
          </cell>
          <cell r="B618" t="str">
            <v>LUC FOB YOG SPICED APL 8 OZ</v>
          </cell>
          <cell r="C618">
            <v>617</v>
          </cell>
          <cell r="D618" t="str">
            <v>502983</v>
          </cell>
          <cell r="E618" t="str">
            <v>CS GENRIC YOG 8 OZ</v>
          </cell>
          <cell r="F618">
            <v>0</v>
          </cell>
          <cell r="G618" t="str">
            <v>EA</v>
          </cell>
          <cell r="H618">
            <v>8.3299999999999999E-2</v>
          </cell>
          <cell r="I618">
            <v>0.13469999999999999</v>
          </cell>
          <cell r="J618" t="str">
            <v>Packaging</v>
          </cell>
          <cell r="K618" t="str">
            <v>2</v>
          </cell>
          <cell r="L618">
            <v>1</v>
          </cell>
          <cell r="M618">
            <v>0</v>
          </cell>
          <cell r="N618">
            <v>0</v>
          </cell>
          <cell r="O618">
            <v>1.122051E-2</v>
          </cell>
          <cell r="P618" t="str">
            <v>8 OZ</v>
          </cell>
          <cell r="Q618" t="str">
            <v>177748</v>
          </cell>
          <cell r="R618" t="str">
            <v>177748-07434A</v>
          </cell>
          <cell r="S618" t="str">
            <v>0002113007434</v>
          </cell>
        </row>
        <row r="619">
          <cell r="A619" t="str">
            <v>0002113007434</v>
          </cell>
          <cell r="B619" t="str">
            <v>LUC FOB YOG SPICED APL 8 OZ</v>
          </cell>
          <cell r="C619">
            <v>618</v>
          </cell>
          <cell r="D619" t="str">
            <v>504442</v>
          </cell>
          <cell r="E619" t="str">
            <v>LID YOG PS LT COM 8 OZ</v>
          </cell>
          <cell r="F619">
            <v>0</v>
          </cell>
          <cell r="G619" t="str">
            <v>EA</v>
          </cell>
          <cell r="H619">
            <v>1</v>
          </cell>
          <cell r="I619">
            <v>8.9300000000000004E-3</v>
          </cell>
          <cell r="J619" t="str">
            <v>Packaging</v>
          </cell>
          <cell r="K619" t="str">
            <v>2</v>
          </cell>
          <cell r="L619">
            <v>1</v>
          </cell>
          <cell r="M619">
            <v>0</v>
          </cell>
          <cell r="N619">
            <v>0</v>
          </cell>
          <cell r="O619">
            <v>8.9300000000000004E-3</v>
          </cell>
          <cell r="P619" t="str">
            <v>8 OZ</v>
          </cell>
          <cell r="Q619" t="str">
            <v>177748</v>
          </cell>
          <cell r="R619" t="str">
            <v>177748-07434A</v>
          </cell>
          <cell r="S619" t="str">
            <v>0002113007434</v>
          </cell>
        </row>
        <row r="620">
          <cell r="A620" t="str">
            <v>0002113007434</v>
          </cell>
          <cell r="B620" t="str">
            <v>LUC FOB YOG SPICED APL 8 OZ</v>
          </cell>
          <cell r="C620">
            <v>619</v>
          </cell>
          <cell r="D620" t="str">
            <v>506200</v>
          </cell>
          <cell r="E620" t="str">
            <v>CUP LUC FOB YOG SPICED APPLE 8 OZ</v>
          </cell>
          <cell r="F620">
            <v>0</v>
          </cell>
          <cell r="G620" t="str">
            <v>EA</v>
          </cell>
          <cell r="H620">
            <v>1</v>
          </cell>
          <cell r="I620">
            <v>2.4109999999999999E-2</v>
          </cell>
          <cell r="J620" t="str">
            <v>Packaging</v>
          </cell>
          <cell r="K620" t="str">
            <v>2</v>
          </cell>
          <cell r="L620">
            <v>1</v>
          </cell>
          <cell r="M620">
            <v>0</v>
          </cell>
          <cell r="N620">
            <v>0</v>
          </cell>
          <cell r="O620">
            <v>2.4109999999999999E-2</v>
          </cell>
          <cell r="P620" t="str">
            <v>8 OZ</v>
          </cell>
          <cell r="Q620" t="str">
            <v>177748</v>
          </cell>
          <cell r="R620" t="str">
            <v>177748-07434A</v>
          </cell>
          <cell r="S620" t="str">
            <v>0002113007434</v>
          </cell>
        </row>
        <row r="621">
          <cell r="A621" t="str">
            <v>0002113007435</v>
          </cell>
          <cell r="B621" t="str">
            <v>LUC FOB YOG PEACH MELBA 8 OZ</v>
          </cell>
          <cell r="C621">
            <v>620</v>
          </cell>
          <cell r="D621" t="str">
            <v>177723</v>
          </cell>
          <cell r="E621" t="str">
            <v>BULK LUC/JM YOG PEACH MELBA</v>
          </cell>
          <cell r="F621">
            <v>100</v>
          </cell>
          <cell r="G621" t="str">
            <v>LB</v>
          </cell>
          <cell r="H621">
            <v>0.5</v>
          </cell>
          <cell r="I621">
            <v>0.24153899437500001</v>
          </cell>
          <cell r="J621" t="str">
            <v>Ingredient</v>
          </cell>
          <cell r="K621" t="str">
            <v>1</v>
          </cell>
          <cell r="L621">
            <v>3</v>
          </cell>
          <cell r="M621">
            <v>1</v>
          </cell>
          <cell r="N621">
            <v>0</v>
          </cell>
          <cell r="O621">
            <v>0</v>
          </cell>
          <cell r="P621" t="str">
            <v>8 OZ</v>
          </cell>
          <cell r="Q621" t="str">
            <v>177723</v>
          </cell>
          <cell r="R621" t="str">
            <v>177723-07435A</v>
          </cell>
          <cell r="S621" t="str">
            <v>0002113007435</v>
          </cell>
        </row>
        <row r="622">
          <cell r="A622" t="str">
            <v>0002113007435</v>
          </cell>
          <cell r="B622" t="str">
            <v>LUC FOB YOG PEACH MELBA 8 OZ</v>
          </cell>
          <cell r="C622">
            <v>621</v>
          </cell>
          <cell r="D622" t="str">
            <v>177416</v>
          </cell>
          <cell r="E622" t="str">
            <v>BULK MIX YOG MLK LF LUC/JM</v>
          </cell>
          <cell r="F622">
            <v>75</v>
          </cell>
          <cell r="G622" t="str">
            <v>LB</v>
          </cell>
          <cell r="H622">
            <v>0.375</v>
          </cell>
          <cell r="I622">
            <v>0.16205199249999999</v>
          </cell>
          <cell r="J622" t="str">
            <v>Ingredient</v>
          </cell>
          <cell r="K622" t="str">
            <v>1</v>
          </cell>
          <cell r="L622">
            <v>1</v>
          </cell>
          <cell r="M622">
            <v>0</v>
          </cell>
          <cell r="N622">
            <v>6.07694971875E-2</v>
          </cell>
          <cell r="O622">
            <v>0</v>
          </cell>
          <cell r="P622" t="str">
            <v>8 OZ</v>
          </cell>
          <cell r="Q622" t="str">
            <v>177723</v>
          </cell>
          <cell r="R622" t="str">
            <v>177723-07435A</v>
          </cell>
          <cell r="S622" t="str">
            <v>0002113007435</v>
          </cell>
        </row>
        <row r="623">
          <cell r="A623" t="str">
            <v>0002113007435</v>
          </cell>
          <cell r="B623" t="str">
            <v>LUC FOB YOG PEACH MELBA 8 OZ</v>
          </cell>
          <cell r="C623">
            <v>622</v>
          </cell>
          <cell r="D623" t="str">
            <v>301373</v>
          </cell>
          <cell r="E623" t="str">
            <v>FRUT YOG PEACH MELBA BUY</v>
          </cell>
          <cell r="F623">
            <v>25</v>
          </cell>
          <cell r="G623" t="str">
            <v>LB</v>
          </cell>
          <cell r="H623">
            <v>0.125</v>
          </cell>
          <cell r="I623">
            <v>0.48</v>
          </cell>
          <cell r="J623" t="str">
            <v>Ingredient</v>
          </cell>
          <cell r="K623" t="str">
            <v>1</v>
          </cell>
          <cell r="L623">
            <v>2</v>
          </cell>
          <cell r="M623">
            <v>0</v>
          </cell>
          <cell r="N623">
            <v>0.06</v>
          </cell>
          <cell r="O623">
            <v>0</v>
          </cell>
          <cell r="P623" t="str">
            <v>8 OZ</v>
          </cell>
          <cell r="Q623" t="str">
            <v>177723</v>
          </cell>
          <cell r="R623" t="str">
            <v>177723-07435A</v>
          </cell>
          <cell r="S623" t="str">
            <v>0002113007435</v>
          </cell>
        </row>
        <row r="624">
          <cell r="A624" t="str">
            <v>0002113007435</v>
          </cell>
          <cell r="B624" t="str">
            <v>LUC FOB YOG PEACH MELBA 8 OZ</v>
          </cell>
          <cell r="C624">
            <v>623</v>
          </cell>
          <cell r="D624" t="str">
            <v>500754</v>
          </cell>
          <cell r="E624" t="str">
            <v>LID CLR 302 (DIA=8 OZ YOG)</v>
          </cell>
          <cell r="F624">
            <v>0</v>
          </cell>
          <cell r="G624" t="str">
            <v>EA</v>
          </cell>
          <cell r="H624">
            <v>1</v>
          </cell>
          <cell r="I624">
            <v>1.1979999999999999E-2</v>
          </cell>
          <cell r="J624" t="str">
            <v>Packaging</v>
          </cell>
          <cell r="K624" t="str">
            <v>2</v>
          </cell>
          <cell r="L624">
            <v>1</v>
          </cell>
          <cell r="M624">
            <v>0</v>
          </cell>
          <cell r="N624">
            <v>0</v>
          </cell>
          <cell r="O624">
            <v>1.1979999999999999E-2</v>
          </cell>
          <cell r="P624" t="str">
            <v>8 OZ</v>
          </cell>
          <cell r="Q624" t="str">
            <v>177723</v>
          </cell>
          <cell r="R624" t="str">
            <v>177723-07435A</v>
          </cell>
          <cell r="S624" t="str">
            <v>0002113007435</v>
          </cell>
        </row>
        <row r="625">
          <cell r="A625" t="str">
            <v>0002113007435</v>
          </cell>
          <cell r="B625" t="str">
            <v>LUC FOB YOG PEACH MELBA 8 OZ</v>
          </cell>
          <cell r="C625">
            <v>624</v>
          </cell>
          <cell r="D625" t="str">
            <v>502983</v>
          </cell>
          <cell r="E625" t="str">
            <v>CS GENRIC YOG 8 OZ</v>
          </cell>
          <cell r="F625">
            <v>0</v>
          </cell>
          <cell r="G625" t="str">
            <v>EA</v>
          </cell>
          <cell r="H625">
            <v>8.3299999999999999E-2</v>
          </cell>
          <cell r="I625">
            <v>0.13469999999999999</v>
          </cell>
          <cell r="J625" t="str">
            <v>Packaging</v>
          </cell>
          <cell r="K625" t="str">
            <v>2</v>
          </cell>
          <cell r="L625">
            <v>1</v>
          </cell>
          <cell r="M625">
            <v>0</v>
          </cell>
          <cell r="N625">
            <v>0</v>
          </cell>
          <cell r="O625">
            <v>1.122051E-2</v>
          </cell>
          <cell r="P625" t="str">
            <v>8 OZ</v>
          </cell>
          <cell r="Q625" t="str">
            <v>177723</v>
          </cell>
          <cell r="R625" t="str">
            <v>177723-07435A</v>
          </cell>
          <cell r="S625" t="str">
            <v>0002113007435</v>
          </cell>
        </row>
        <row r="626">
          <cell r="A626" t="str">
            <v>0002113007435</v>
          </cell>
          <cell r="B626" t="str">
            <v>LUC FOB YOG PEACH MELBA 8 OZ</v>
          </cell>
          <cell r="C626">
            <v>625</v>
          </cell>
          <cell r="D626" t="str">
            <v>504441</v>
          </cell>
          <cell r="E626" t="str">
            <v>LID YOG FOB LF COM 8 OZ</v>
          </cell>
          <cell r="F626">
            <v>0</v>
          </cell>
          <cell r="G626" t="str">
            <v>EA</v>
          </cell>
          <cell r="H626">
            <v>1</v>
          </cell>
          <cell r="I626">
            <v>8.9300000000000004E-3</v>
          </cell>
          <cell r="J626" t="str">
            <v>Packaging</v>
          </cell>
          <cell r="K626" t="str">
            <v>2</v>
          </cell>
          <cell r="L626">
            <v>1</v>
          </cell>
          <cell r="M626">
            <v>0</v>
          </cell>
          <cell r="N626">
            <v>0</v>
          </cell>
          <cell r="O626">
            <v>8.9300000000000004E-3</v>
          </cell>
          <cell r="P626" t="str">
            <v>8 OZ</v>
          </cell>
          <cell r="Q626" t="str">
            <v>177723</v>
          </cell>
          <cell r="R626" t="str">
            <v>177723-07435A</v>
          </cell>
          <cell r="S626" t="str">
            <v>0002113007435</v>
          </cell>
        </row>
        <row r="627">
          <cell r="A627" t="str">
            <v>0002113007435</v>
          </cell>
          <cell r="B627" t="str">
            <v>LUC FOB YOG PEACH MELBA 8 OZ</v>
          </cell>
          <cell r="C627">
            <v>626</v>
          </cell>
          <cell r="D627" t="str">
            <v>506201</v>
          </cell>
          <cell r="E627" t="str">
            <v>CUP LUC FOB YOG PEACH MELBA 8 OZ</v>
          </cell>
          <cell r="F627">
            <v>0</v>
          </cell>
          <cell r="G627" t="str">
            <v>EA</v>
          </cell>
          <cell r="H627">
            <v>1</v>
          </cell>
          <cell r="I627">
            <v>2.4109999999999999E-2</v>
          </cell>
          <cell r="J627" t="str">
            <v>Packaging</v>
          </cell>
          <cell r="K627" t="str">
            <v>2</v>
          </cell>
          <cell r="L627">
            <v>1</v>
          </cell>
          <cell r="M627">
            <v>0</v>
          </cell>
          <cell r="N627">
            <v>0</v>
          </cell>
          <cell r="O627">
            <v>2.4109999999999999E-2</v>
          </cell>
          <cell r="P627" t="str">
            <v>8 OZ</v>
          </cell>
          <cell r="Q627" t="str">
            <v>177723</v>
          </cell>
          <cell r="R627" t="str">
            <v>177723-07435A</v>
          </cell>
          <cell r="S627" t="str">
            <v>0002113007435</v>
          </cell>
        </row>
        <row r="628">
          <cell r="A628" t="str">
            <v>0002113007436</v>
          </cell>
          <cell r="B628" t="str">
            <v>LUC FOB YOG STW-BNNA 8 OZ</v>
          </cell>
          <cell r="C628">
            <v>627</v>
          </cell>
          <cell r="D628" t="str">
            <v>177739</v>
          </cell>
          <cell r="E628" t="str">
            <v>BULK LUC/JM YOG STWBRY BAN</v>
          </cell>
          <cell r="F628">
            <v>100</v>
          </cell>
          <cell r="G628" t="str">
            <v>LB</v>
          </cell>
          <cell r="H628">
            <v>0.5</v>
          </cell>
          <cell r="I628">
            <v>0.231538994375</v>
          </cell>
          <cell r="J628" t="str">
            <v>Ingredient</v>
          </cell>
          <cell r="K628" t="str">
            <v>1</v>
          </cell>
          <cell r="L628">
            <v>3</v>
          </cell>
          <cell r="M628">
            <v>1</v>
          </cell>
          <cell r="N628">
            <v>0</v>
          </cell>
          <cell r="O628">
            <v>0</v>
          </cell>
          <cell r="P628" t="str">
            <v>8 OZ</v>
          </cell>
          <cell r="Q628" t="str">
            <v>177739</v>
          </cell>
          <cell r="R628" t="str">
            <v>177739-07436A</v>
          </cell>
          <cell r="S628" t="str">
            <v>0002113007436</v>
          </cell>
        </row>
        <row r="629">
          <cell r="A629" t="str">
            <v>0002113007436</v>
          </cell>
          <cell r="B629" t="str">
            <v>LUC FOB YOG STW-BNNA 8 OZ</v>
          </cell>
          <cell r="C629">
            <v>628</v>
          </cell>
          <cell r="D629" t="str">
            <v>177416</v>
          </cell>
          <cell r="E629" t="str">
            <v>BULK MIX YOG MLK LF LUC/JM</v>
          </cell>
          <cell r="F629">
            <v>75</v>
          </cell>
          <cell r="G629" t="str">
            <v>LB</v>
          </cell>
          <cell r="H629">
            <v>0.375</v>
          </cell>
          <cell r="I629">
            <v>0.16205199249999999</v>
          </cell>
          <cell r="J629" t="str">
            <v>Ingredient</v>
          </cell>
          <cell r="K629" t="str">
            <v>1</v>
          </cell>
          <cell r="L629">
            <v>1</v>
          </cell>
          <cell r="M629">
            <v>0</v>
          </cell>
          <cell r="N629">
            <v>6.07694971875E-2</v>
          </cell>
          <cell r="O629">
            <v>0</v>
          </cell>
          <cell r="P629" t="str">
            <v>8 OZ</v>
          </cell>
          <cell r="Q629" t="str">
            <v>177739</v>
          </cell>
          <cell r="R629" t="str">
            <v>177739-07436A</v>
          </cell>
          <cell r="S629" t="str">
            <v>0002113007436</v>
          </cell>
        </row>
        <row r="630">
          <cell r="A630" t="str">
            <v>0002113007436</v>
          </cell>
          <cell r="B630" t="str">
            <v>LUC FOB YOG STW-BNNA 8 OZ</v>
          </cell>
          <cell r="C630">
            <v>629</v>
          </cell>
          <cell r="D630" t="str">
            <v>300071</v>
          </cell>
          <cell r="E630" t="str">
            <v>FRUT YOG STWBRY BAN BUY</v>
          </cell>
          <cell r="F630">
            <v>25</v>
          </cell>
          <cell r="G630" t="str">
            <v>LB</v>
          </cell>
          <cell r="H630">
            <v>0.125</v>
          </cell>
          <cell r="I630">
            <v>0.44</v>
          </cell>
          <cell r="J630" t="str">
            <v>Ingredient</v>
          </cell>
          <cell r="K630" t="str">
            <v>1</v>
          </cell>
          <cell r="L630">
            <v>2</v>
          </cell>
          <cell r="M630">
            <v>0</v>
          </cell>
          <cell r="N630">
            <v>5.5E-2</v>
          </cell>
          <cell r="O630">
            <v>0</v>
          </cell>
          <cell r="P630" t="str">
            <v>8 OZ</v>
          </cell>
          <cell r="Q630" t="str">
            <v>177739</v>
          </cell>
          <cell r="R630" t="str">
            <v>177739-07436A</v>
          </cell>
          <cell r="S630" t="str">
            <v>0002113007436</v>
          </cell>
        </row>
        <row r="631">
          <cell r="A631" t="str">
            <v>0002113007436</v>
          </cell>
          <cell r="B631" t="str">
            <v>LUC FOB YOG STW-BNNA 8 OZ</v>
          </cell>
          <cell r="C631">
            <v>630</v>
          </cell>
          <cell r="D631" t="str">
            <v>500754</v>
          </cell>
          <cell r="E631" t="str">
            <v>LID CLR 302 (DIA=8 OZ YOG)</v>
          </cell>
          <cell r="F631">
            <v>0</v>
          </cell>
          <cell r="G631" t="str">
            <v>EA</v>
          </cell>
          <cell r="H631">
            <v>1</v>
          </cell>
          <cell r="I631">
            <v>1.1979999999999999E-2</v>
          </cell>
          <cell r="J631" t="str">
            <v>Packaging</v>
          </cell>
          <cell r="K631" t="str">
            <v>2</v>
          </cell>
          <cell r="L631">
            <v>1</v>
          </cell>
          <cell r="M631">
            <v>0</v>
          </cell>
          <cell r="N631">
            <v>0</v>
          </cell>
          <cell r="O631">
            <v>1.1979999999999999E-2</v>
          </cell>
          <cell r="P631" t="str">
            <v>8 OZ</v>
          </cell>
          <cell r="Q631" t="str">
            <v>177739</v>
          </cell>
          <cell r="R631" t="str">
            <v>177739-07436A</v>
          </cell>
          <cell r="S631" t="str">
            <v>0002113007436</v>
          </cell>
        </row>
        <row r="632">
          <cell r="A632" t="str">
            <v>0002113007436</v>
          </cell>
          <cell r="B632" t="str">
            <v>LUC FOB YOG STW-BNNA 8 OZ</v>
          </cell>
          <cell r="C632">
            <v>631</v>
          </cell>
          <cell r="D632" t="str">
            <v>502983</v>
          </cell>
          <cell r="E632" t="str">
            <v>CS GENRIC YOG 8 OZ</v>
          </cell>
          <cell r="F632">
            <v>0</v>
          </cell>
          <cell r="G632" t="str">
            <v>EA</v>
          </cell>
          <cell r="H632">
            <v>8.3299999999999999E-2</v>
          </cell>
          <cell r="I632">
            <v>0.13469999999999999</v>
          </cell>
          <cell r="J632" t="str">
            <v>Packaging</v>
          </cell>
          <cell r="K632" t="str">
            <v>2</v>
          </cell>
          <cell r="L632">
            <v>1</v>
          </cell>
          <cell r="M632">
            <v>0</v>
          </cell>
          <cell r="N632">
            <v>0</v>
          </cell>
          <cell r="O632">
            <v>1.122051E-2</v>
          </cell>
          <cell r="P632" t="str">
            <v>8 OZ</v>
          </cell>
          <cell r="Q632" t="str">
            <v>177739</v>
          </cell>
          <cell r="R632" t="str">
            <v>177739-07436A</v>
          </cell>
          <cell r="S632" t="str">
            <v>0002113007436</v>
          </cell>
        </row>
        <row r="633">
          <cell r="A633" t="str">
            <v>0002113007436</v>
          </cell>
          <cell r="B633" t="str">
            <v>LUC FOB YOG STW-BNNA 8 OZ</v>
          </cell>
          <cell r="C633">
            <v>632</v>
          </cell>
          <cell r="D633" t="str">
            <v>504441</v>
          </cell>
          <cell r="E633" t="str">
            <v>LID YOG FOB LF COM 8 OZ</v>
          </cell>
          <cell r="F633">
            <v>0</v>
          </cell>
          <cell r="G633" t="str">
            <v>EA</v>
          </cell>
          <cell r="H633">
            <v>1</v>
          </cell>
          <cell r="I633">
            <v>8.9300000000000004E-3</v>
          </cell>
          <cell r="J633" t="str">
            <v>Packaging</v>
          </cell>
          <cell r="K633" t="str">
            <v>2</v>
          </cell>
          <cell r="L633">
            <v>1</v>
          </cell>
          <cell r="M633">
            <v>0</v>
          </cell>
          <cell r="N633">
            <v>0</v>
          </cell>
          <cell r="O633">
            <v>8.9300000000000004E-3</v>
          </cell>
          <cell r="P633" t="str">
            <v>8 OZ</v>
          </cell>
          <cell r="Q633" t="str">
            <v>177739</v>
          </cell>
          <cell r="R633" t="str">
            <v>177739-07436A</v>
          </cell>
          <cell r="S633" t="str">
            <v>0002113007436</v>
          </cell>
        </row>
        <row r="634">
          <cell r="A634" t="str">
            <v>0002113007436</v>
          </cell>
          <cell r="B634" t="str">
            <v>LUC FOB YOG STW-BNNA 8 OZ</v>
          </cell>
          <cell r="C634">
            <v>633</v>
          </cell>
          <cell r="D634" t="str">
            <v>506198</v>
          </cell>
          <cell r="E634" t="str">
            <v>CUP LUC FOB YOG STWBRY BNNA 8 OZ</v>
          </cell>
          <cell r="F634">
            <v>0</v>
          </cell>
          <cell r="G634" t="str">
            <v>EA</v>
          </cell>
          <cell r="H634">
            <v>1</v>
          </cell>
          <cell r="I634">
            <v>2.4109999999999999E-2</v>
          </cell>
          <cell r="J634" t="str">
            <v>Packaging</v>
          </cell>
          <cell r="K634" t="str">
            <v>2</v>
          </cell>
          <cell r="L634">
            <v>1</v>
          </cell>
          <cell r="M634">
            <v>0</v>
          </cell>
          <cell r="N634">
            <v>0</v>
          </cell>
          <cell r="O634">
            <v>2.4109999999999999E-2</v>
          </cell>
          <cell r="P634" t="str">
            <v>8 OZ</v>
          </cell>
          <cell r="Q634" t="str">
            <v>177739</v>
          </cell>
          <cell r="R634" t="str">
            <v>177739-07436A</v>
          </cell>
          <cell r="S634" t="str">
            <v>0002113007436</v>
          </cell>
        </row>
        <row r="635">
          <cell r="A635" t="str">
            <v>0002113007437</v>
          </cell>
          <cell r="B635" t="str">
            <v>LUC LT YOG MIX BRY 8 OZ</v>
          </cell>
          <cell r="C635">
            <v>634</v>
          </cell>
          <cell r="D635" t="str">
            <v>177780</v>
          </cell>
          <cell r="E635" t="str">
            <v>BULK LUC/JM LT YOG MIX BRY</v>
          </cell>
          <cell r="F635">
            <v>100</v>
          </cell>
          <cell r="G635" t="str">
            <v>LB</v>
          </cell>
          <cell r="H635">
            <v>0.5</v>
          </cell>
          <cell r="I635">
            <v>0.301106805975</v>
          </cell>
          <cell r="J635" t="str">
            <v>Ingredient</v>
          </cell>
          <cell r="K635" t="str">
            <v>1</v>
          </cell>
          <cell r="L635">
            <v>3</v>
          </cell>
          <cell r="M635">
            <v>1</v>
          </cell>
          <cell r="N635">
            <v>0</v>
          </cell>
          <cell r="O635">
            <v>0</v>
          </cell>
          <cell r="P635" t="str">
            <v>8 OZ</v>
          </cell>
          <cell r="Q635" t="str">
            <v>177780</v>
          </cell>
          <cell r="R635" t="str">
            <v>177780-07437A</v>
          </cell>
          <cell r="S635" t="str">
            <v>0002113007437</v>
          </cell>
        </row>
        <row r="636">
          <cell r="A636" t="str">
            <v>0002113007437</v>
          </cell>
          <cell r="B636" t="str">
            <v>LUC LT YOG MIX BRY 8 OZ</v>
          </cell>
          <cell r="C636">
            <v>635</v>
          </cell>
          <cell r="D636" t="str">
            <v>177778</v>
          </cell>
          <cell r="E636" t="str">
            <v>BULK MIX YOG LT MLK FF</v>
          </cell>
          <cell r="F636">
            <v>75</v>
          </cell>
          <cell r="G636" t="str">
            <v>LB</v>
          </cell>
          <cell r="H636">
            <v>0.375</v>
          </cell>
          <cell r="I636">
            <v>0.1214757413</v>
          </cell>
          <cell r="J636" t="str">
            <v>Ingredient</v>
          </cell>
          <cell r="K636" t="str">
            <v>1</v>
          </cell>
          <cell r="L636">
            <v>1</v>
          </cell>
          <cell r="M636">
            <v>0</v>
          </cell>
          <cell r="N636">
            <v>4.5553402987499998E-2</v>
          </cell>
          <cell r="O636">
            <v>0</v>
          </cell>
          <cell r="P636" t="str">
            <v>8 OZ</v>
          </cell>
          <cell r="Q636" t="str">
            <v>177780</v>
          </cell>
          <cell r="R636" t="str">
            <v>177780-07437A</v>
          </cell>
          <cell r="S636" t="str">
            <v>0002113007437</v>
          </cell>
        </row>
        <row r="637">
          <cell r="A637" t="str">
            <v>0002113007437</v>
          </cell>
          <cell r="B637" t="str">
            <v>LUC LT YOG MIX BRY 8 OZ</v>
          </cell>
          <cell r="C637">
            <v>636</v>
          </cell>
          <cell r="D637" t="str">
            <v>303490</v>
          </cell>
          <cell r="E637" t="str">
            <v>BASE YOG LT MIX BRY PA 2123</v>
          </cell>
          <cell r="F637">
            <v>25</v>
          </cell>
          <cell r="G637" t="str">
            <v>LB</v>
          </cell>
          <cell r="H637">
            <v>0.125</v>
          </cell>
          <cell r="I637">
            <v>0.84</v>
          </cell>
          <cell r="J637" t="str">
            <v>Ingredient</v>
          </cell>
          <cell r="K637" t="str">
            <v>1</v>
          </cell>
          <cell r="L637">
            <v>2</v>
          </cell>
          <cell r="M637">
            <v>0</v>
          </cell>
          <cell r="N637">
            <v>0.105</v>
          </cell>
          <cell r="O637">
            <v>0</v>
          </cell>
          <cell r="P637" t="str">
            <v>8 OZ</v>
          </cell>
          <cell r="Q637" t="str">
            <v>177780</v>
          </cell>
          <cell r="R637" t="str">
            <v>177780-07437A</v>
          </cell>
          <cell r="S637" t="str">
            <v>0002113007437</v>
          </cell>
        </row>
        <row r="638">
          <cell r="A638" t="str">
            <v>0002113007437</v>
          </cell>
          <cell r="B638" t="str">
            <v>LUC LT YOG MIX BRY 8 OZ</v>
          </cell>
          <cell r="C638">
            <v>637</v>
          </cell>
          <cell r="D638" t="str">
            <v>500754</v>
          </cell>
          <cell r="E638" t="str">
            <v>LID CLR 302 (DIA=8 OZ YOG)</v>
          </cell>
          <cell r="F638">
            <v>0</v>
          </cell>
          <cell r="G638" t="str">
            <v>EA</v>
          </cell>
          <cell r="H638">
            <v>1</v>
          </cell>
          <cell r="I638">
            <v>1.1979999999999999E-2</v>
          </cell>
          <cell r="J638" t="str">
            <v>Packaging</v>
          </cell>
          <cell r="K638" t="str">
            <v>2</v>
          </cell>
          <cell r="L638">
            <v>1</v>
          </cell>
          <cell r="M638">
            <v>0</v>
          </cell>
          <cell r="N638">
            <v>0</v>
          </cell>
          <cell r="O638">
            <v>1.1979999999999999E-2</v>
          </cell>
          <cell r="P638" t="str">
            <v>8 OZ</v>
          </cell>
          <cell r="Q638" t="str">
            <v>177780</v>
          </cell>
          <cell r="R638" t="str">
            <v>177780-07437A</v>
          </cell>
          <cell r="S638" t="str">
            <v>0002113007437</v>
          </cell>
        </row>
        <row r="639">
          <cell r="A639" t="str">
            <v>0002113007437</v>
          </cell>
          <cell r="B639" t="str">
            <v>LUC LT YOG MIX BRY 8 OZ</v>
          </cell>
          <cell r="C639">
            <v>638</v>
          </cell>
          <cell r="D639" t="str">
            <v>502983</v>
          </cell>
          <cell r="E639" t="str">
            <v>CS GENRIC YOG 8 OZ</v>
          </cell>
          <cell r="F639">
            <v>0</v>
          </cell>
          <cell r="G639" t="str">
            <v>EA</v>
          </cell>
          <cell r="H639">
            <v>8.3299999999999999E-2</v>
          </cell>
          <cell r="I639">
            <v>0.13469999999999999</v>
          </cell>
          <cell r="J639" t="str">
            <v>Packaging</v>
          </cell>
          <cell r="K639" t="str">
            <v>2</v>
          </cell>
          <cell r="L639">
            <v>1</v>
          </cell>
          <cell r="M639">
            <v>0</v>
          </cell>
          <cell r="N639">
            <v>0</v>
          </cell>
          <cell r="O639">
            <v>1.122051E-2</v>
          </cell>
          <cell r="P639" t="str">
            <v>8 OZ</v>
          </cell>
          <cell r="Q639" t="str">
            <v>177780</v>
          </cell>
          <cell r="R639" t="str">
            <v>177780-07437A</v>
          </cell>
          <cell r="S639" t="str">
            <v>0002113007437</v>
          </cell>
        </row>
        <row r="640">
          <cell r="A640" t="str">
            <v>0002113007437</v>
          </cell>
          <cell r="B640" t="str">
            <v>LUC LT YOG MIX BRY 8 OZ</v>
          </cell>
          <cell r="C640">
            <v>639</v>
          </cell>
          <cell r="D640" t="str">
            <v>504442</v>
          </cell>
          <cell r="E640" t="str">
            <v>LID YOG PS LT COM 8 OZ</v>
          </cell>
          <cell r="F640">
            <v>0</v>
          </cell>
          <cell r="G640" t="str">
            <v>EA</v>
          </cell>
          <cell r="H640">
            <v>1</v>
          </cell>
          <cell r="I640">
            <v>8.9300000000000004E-3</v>
          </cell>
          <cell r="J640" t="str">
            <v>Packaging</v>
          </cell>
          <cell r="K640" t="str">
            <v>2</v>
          </cell>
          <cell r="L640">
            <v>1</v>
          </cell>
          <cell r="M640">
            <v>0</v>
          </cell>
          <cell r="N640">
            <v>0</v>
          </cell>
          <cell r="O640">
            <v>8.9300000000000004E-3</v>
          </cell>
          <cell r="P640" t="str">
            <v>8 OZ</v>
          </cell>
          <cell r="Q640" t="str">
            <v>177780</v>
          </cell>
          <cell r="R640" t="str">
            <v>177780-07437A</v>
          </cell>
          <cell r="S640" t="str">
            <v>0002113007437</v>
          </cell>
        </row>
        <row r="641">
          <cell r="A641" t="str">
            <v>0002113007437</v>
          </cell>
          <cell r="B641" t="str">
            <v>LUC LT YOG MIX BRY 8 OZ</v>
          </cell>
          <cell r="C641">
            <v>640</v>
          </cell>
          <cell r="D641" t="str">
            <v>506660</v>
          </cell>
          <cell r="E641" t="str">
            <v>CUP LUC LT YOG MIX BRY 8 OZ</v>
          </cell>
          <cell r="F641">
            <v>0</v>
          </cell>
          <cell r="G641" t="str">
            <v>EA</v>
          </cell>
          <cell r="H641">
            <v>1</v>
          </cell>
          <cell r="I641">
            <v>2.5610000000000001E-2</v>
          </cell>
          <cell r="J641" t="str">
            <v>Packaging</v>
          </cell>
          <cell r="K641" t="str">
            <v>2</v>
          </cell>
          <cell r="L641">
            <v>1</v>
          </cell>
          <cell r="M641">
            <v>0</v>
          </cell>
          <cell r="N641">
            <v>0</v>
          </cell>
          <cell r="O641">
            <v>2.5610000000000001E-2</v>
          </cell>
          <cell r="P641" t="str">
            <v>8 OZ</v>
          </cell>
          <cell r="Q641" t="str">
            <v>177780</v>
          </cell>
          <cell r="R641" t="str">
            <v>177780-07437A</v>
          </cell>
          <cell r="S641" t="str">
            <v>0002113007437</v>
          </cell>
        </row>
        <row r="642">
          <cell r="A642" t="str">
            <v>0002113007438</v>
          </cell>
          <cell r="B642" t="str">
            <v>LUC LT YOG BLK CHRY 8 OZ</v>
          </cell>
          <cell r="C642">
            <v>641</v>
          </cell>
          <cell r="D642" t="str">
            <v>177779</v>
          </cell>
          <cell r="E642" t="str">
            <v>BULK LUC/JM LT YOG BLK CHRY</v>
          </cell>
          <cell r="F642">
            <v>100</v>
          </cell>
          <cell r="G642" t="str">
            <v>LB</v>
          </cell>
          <cell r="H642">
            <v>0.5</v>
          </cell>
          <cell r="I642">
            <v>0.28860680597499999</v>
          </cell>
          <cell r="J642" t="str">
            <v>Ingredient</v>
          </cell>
          <cell r="K642" t="str">
            <v>1</v>
          </cell>
          <cell r="L642">
            <v>3</v>
          </cell>
          <cell r="M642">
            <v>1</v>
          </cell>
          <cell r="N642">
            <v>0</v>
          </cell>
          <cell r="O642">
            <v>0</v>
          </cell>
          <cell r="P642" t="str">
            <v>8 OZ</v>
          </cell>
          <cell r="Q642" t="str">
            <v>177779</v>
          </cell>
          <cell r="R642" t="str">
            <v>177779-07438A</v>
          </cell>
          <cell r="S642" t="str">
            <v>0002113007438</v>
          </cell>
        </row>
        <row r="643">
          <cell r="A643" t="str">
            <v>0002113007438</v>
          </cell>
          <cell r="B643" t="str">
            <v>LUC LT YOG BLK CHRY 8 OZ</v>
          </cell>
          <cell r="C643">
            <v>642</v>
          </cell>
          <cell r="D643" t="str">
            <v>177778</v>
          </cell>
          <cell r="E643" t="str">
            <v>BULK MIX YOG LT MLK FF</v>
          </cell>
          <cell r="F643">
            <v>75</v>
          </cell>
          <cell r="G643" t="str">
            <v>LB</v>
          </cell>
          <cell r="H643">
            <v>0.375</v>
          </cell>
          <cell r="I643">
            <v>0.1214757413</v>
          </cell>
          <cell r="J643" t="str">
            <v>Ingredient</v>
          </cell>
          <cell r="K643" t="str">
            <v>1</v>
          </cell>
          <cell r="L643">
            <v>1</v>
          </cell>
          <cell r="M643">
            <v>0</v>
          </cell>
          <cell r="N643">
            <v>4.5553402987499998E-2</v>
          </cell>
          <cell r="O643">
            <v>0</v>
          </cell>
          <cell r="P643" t="str">
            <v>8 OZ</v>
          </cell>
          <cell r="Q643" t="str">
            <v>177779</v>
          </cell>
          <cell r="R643" t="str">
            <v>177779-07438A</v>
          </cell>
          <cell r="S643" t="str">
            <v>0002113007438</v>
          </cell>
        </row>
        <row r="644">
          <cell r="A644" t="str">
            <v>0002113007438</v>
          </cell>
          <cell r="B644" t="str">
            <v>LUC LT YOG BLK CHRY 8 OZ</v>
          </cell>
          <cell r="C644">
            <v>643</v>
          </cell>
          <cell r="D644" t="str">
            <v>303491</v>
          </cell>
          <cell r="E644" t="str">
            <v>BASE YOG LT BLK CHRY PA 2129</v>
          </cell>
          <cell r="F644">
            <v>25</v>
          </cell>
          <cell r="G644" t="str">
            <v>LB</v>
          </cell>
          <cell r="H644">
            <v>0.125</v>
          </cell>
          <cell r="I644">
            <v>0.79</v>
          </cell>
          <cell r="J644" t="str">
            <v>Ingredient</v>
          </cell>
          <cell r="K644" t="str">
            <v>1</v>
          </cell>
          <cell r="L644">
            <v>2</v>
          </cell>
          <cell r="M644">
            <v>0</v>
          </cell>
          <cell r="N644">
            <v>9.8750000000000004E-2</v>
          </cell>
          <cell r="O644">
            <v>0</v>
          </cell>
          <cell r="P644" t="str">
            <v>8 OZ</v>
          </cell>
          <cell r="Q644" t="str">
            <v>177779</v>
          </cell>
          <cell r="R644" t="str">
            <v>177779-07438A</v>
          </cell>
          <cell r="S644" t="str">
            <v>0002113007438</v>
          </cell>
        </row>
        <row r="645">
          <cell r="A645" t="str">
            <v>0002113007438</v>
          </cell>
          <cell r="B645" t="str">
            <v>LUC LT YOG BLK CHRY 8 OZ</v>
          </cell>
          <cell r="C645">
            <v>644</v>
          </cell>
          <cell r="D645" t="str">
            <v>500754</v>
          </cell>
          <cell r="E645" t="str">
            <v>LID CLR 302 (DIA=8 OZ YOG)</v>
          </cell>
          <cell r="F645">
            <v>0</v>
          </cell>
          <cell r="G645" t="str">
            <v>EA</v>
          </cell>
          <cell r="H645">
            <v>1</v>
          </cell>
          <cell r="I645">
            <v>1.1979999999999999E-2</v>
          </cell>
          <cell r="J645" t="str">
            <v>Packaging</v>
          </cell>
          <cell r="K645" t="str">
            <v>2</v>
          </cell>
          <cell r="L645">
            <v>1</v>
          </cell>
          <cell r="M645">
            <v>0</v>
          </cell>
          <cell r="N645">
            <v>0</v>
          </cell>
          <cell r="O645">
            <v>1.1979999999999999E-2</v>
          </cell>
          <cell r="P645" t="str">
            <v>8 OZ</v>
          </cell>
          <cell r="Q645" t="str">
            <v>177779</v>
          </cell>
          <cell r="R645" t="str">
            <v>177779-07438A</v>
          </cell>
          <cell r="S645" t="str">
            <v>0002113007438</v>
          </cell>
        </row>
        <row r="646">
          <cell r="A646" t="str">
            <v>0002113007438</v>
          </cell>
          <cell r="B646" t="str">
            <v>LUC LT YOG BLK CHRY 8 OZ</v>
          </cell>
          <cell r="C646">
            <v>645</v>
          </cell>
          <cell r="D646" t="str">
            <v>502983</v>
          </cell>
          <cell r="E646" t="str">
            <v>CS GENRIC YOG 8 OZ</v>
          </cell>
          <cell r="F646">
            <v>0</v>
          </cell>
          <cell r="G646" t="str">
            <v>EA</v>
          </cell>
          <cell r="H646">
            <v>8.3299999999999999E-2</v>
          </cell>
          <cell r="I646">
            <v>0.13469999999999999</v>
          </cell>
          <cell r="J646" t="str">
            <v>Packaging</v>
          </cell>
          <cell r="K646" t="str">
            <v>2</v>
          </cell>
          <cell r="L646">
            <v>1</v>
          </cell>
          <cell r="M646">
            <v>0</v>
          </cell>
          <cell r="N646">
            <v>0</v>
          </cell>
          <cell r="O646">
            <v>1.122051E-2</v>
          </cell>
          <cell r="P646" t="str">
            <v>8 OZ</v>
          </cell>
          <cell r="Q646" t="str">
            <v>177779</v>
          </cell>
          <cell r="R646" t="str">
            <v>177779-07438A</v>
          </cell>
          <cell r="S646" t="str">
            <v>0002113007438</v>
          </cell>
        </row>
        <row r="647">
          <cell r="A647" t="str">
            <v>0002113007438</v>
          </cell>
          <cell r="B647" t="str">
            <v>LUC LT YOG BLK CHRY 8 OZ</v>
          </cell>
          <cell r="C647">
            <v>646</v>
          </cell>
          <cell r="D647" t="str">
            <v>504442</v>
          </cell>
          <cell r="E647" t="str">
            <v>LID YOG PS LT COM 8 OZ</v>
          </cell>
          <cell r="F647">
            <v>0</v>
          </cell>
          <cell r="G647" t="str">
            <v>EA</v>
          </cell>
          <cell r="H647">
            <v>1</v>
          </cell>
          <cell r="I647">
            <v>8.9300000000000004E-3</v>
          </cell>
          <cell r="J647" t="str">
            <v>Packaging</v>
          </cell>
          <cell r="K647" t="str">
            <v>2</v>
          </cell>
          <cell r="L647">
            <v>1</v>
          </cell>
          <cell r="M647">
            <v>0</v>
          </cell>
          <cell r="N647">
            <v>0</v>
          </cell>
          <cell r="O647">
            <v>8.9300000000000004E-3</v>
          </cell>
          <cell r="P647" t="str">
            <v>8 OZ</v>
          </cell>
          <cell r="Q647" t="str">
            <v>177779</v>
          </cell>
          <cell r="R647" t="str">
            <v>177779-07438A</v>
          </cell>
          <cell r="S647" t="str">
            <v>0002113007438</v>
          </cell>
        </row>
        <row r="648">
          <cell r="A648" t="str">
            <v>0002113007438</v>
          </cell>
          <cell r="B648" t="str">
            <v>LUC LT YOG BLK CHRY 8 OZ</v>
          </cell>
          <cell r="C648">
            <v>647</v>
          </cell>
          <cell r="D648" t="str">
            <v>506661</v>
          </cell>
          <cell r="E648" t="str">
            <v>CUP LUC LT YOG BLK CHRY 8 OZ</v>
          </cell>
          <cell r="F648">
            <v>0</v>
          </cell>
          <cell r="G648" t="str">
            <v>EA</v>
          </cell>
          <cell r="H648">
            <v>1</v>
          </cell>
          <cell r="I648">
            <v>2.4109999999999999E-2</v>
          </cell>
          <cell r="J648" t="str">
            <v>Packaging</v>
          </cell>
          <cell r="K648" t="str">
            <v>2</v>
          </cell>
          <cell r="L648">
            <v>1</v>
          </cell>
          <cell r="M648">
            <v>0</v>
          </cell>
          <cell r="N648">
            <v>0</v>
          </cell>
          <cell r="O648">
            <v>2.4109999999999999E-2</v>
          </cell>
          <cell r="P648" t="str">
            <v>8 OZ</v>
          </cell>
          <cell r="Q648" t="str">
            <v>177779</v>
          </cell>
          <cell r="R648" t="str">
            <v>177779-07438A</v>
          </cell>
          <cell r="S648" t="str">
            <v>0002113007438</v>
          </cell>
        </row>
        <row r="649">
          <cell r="A649" t="str">
            <v>0002113007439</v>
          </cell>
          <cell r="B649" t="str">
            <v>LUC PS YOG BSNBRY 32 OZ</v>
          </cell>
          <cell r="C649">
            <v>648</v>
          </cell>
          <cell r="D649" t="str">
            <v>177747</v>
          </cell>
          <cell r="E649" t="str">
            <v>BULK LUC/JM YOG BSNBRY</v>
          </cell>
          <cell r="F649">
            <v>100</v>
          </cell>
          <cell r="G649" t="str">
            <v>LB</v>
          </cell>
          <cell r="H649">
            <v>2</v>
          </cell>
          <cell r="I649">
            <v>0.269138994375</v>
          </cell>
          <cell r="J649" t="str">
            <v>Ingredient</v>
          </cell>
          <cell r="K649" t="str">
            <v>1</v>
          </cell>
          <cell r="L649">
            <v>3</v>
          </cell>
          <cell r="M649">
            <v>1</v>
          </cell>
          <cell r="N649">
            <v>0</v>
          </cell>
          <cell r="O649">
            <v>0</v>
          </cell>
          <cell r="P649" t="str">
            <v>32 OZ</v>
          </cell>
          <cell r="Q649" t="str">
            <v>177747</v>
          </cell>
          <cell r="R649" t="str">
            <v>177747-07439A</v>
          </cell>
          <cell r="S649" t="str">
            <v>0002113007439</v>
          </cell>
        </row>
        <row r="650">
          <cell r="A650" t="str">
            <v>0002113007439</v>
          </cell>
          <cell r="B650" t="str">
            <v>LUC PS YOG BSNBRY 32 OZ</v>
          </cell>
          <cell r="C650">
            <v>649</v>
          </cell>
          <cell r="D650" t="str">
            <v>177416</v>
          </cell>
          <cell r="E650" t="str">
            <v>BULK MIX YOG MLK LF LUC/JM</v>
          </cell>
          <cell r="F650">
            <v>75</v>
          </cell>
          <cell r="G650" t="str">
            <v>LB</v>
          </cell>
          <cell r="H650">
            <v>1.5</v>
          </cell>
          <cell r="I650">
            <v>0.16205199249999999</v>
          </cell>
          <cell r="J650" t="str">
            <v>Ingredient</v>
          </cell>
          <cell r="K650" t="str">
            <v>1</v>
          </cell>
          <cell r="L650">
            <v>2</v>
          </cell>
          <cell r="M650">
            <v>0</v>
          </cell>
          <cell r="N650">
            <v>0.24307798875</v>
          </cell>
          <cell r="O650">
            <v>0</v>
          </cell>
          <cell r="P650" t="str">
            <v>32 OZ</v>
          </cell>
          <cell r="Q650" t="str">
            <v>177747</v>
          </cell>
          <cell r="R650" t="str">
            <v>177747-07439A</v>
          </cell>
          <cell r="S650" t="str">
            <v>0002113007439</v>
          </cell>
        </row>
        <row r="651">
          <cell r="A651" t="str">
            <v>0002113007439</v>
          </cell>
          <cell r="B651" t="str">
            <v>LUC PS YOG BSNBRY 32 OZ</v>
          </cell>
          <cell r="C651">
            <v>650</v>
          </cell>
          <cell r="D651" t="str">
            <v>301369</v>
          </cell>
          <cell r="E651" t="str">
            <v>FRUT YOG BSNBRY BUY</v>
          </cell>
          <cell r="F651">
            <v>25</v>
          </cell>
          <cell r="G651" t="str">
            <v>LB</v>
          </cell>
          <cell r="H651">
            <v>0.5</v>
          </cell>
          <cell r="I651">
            <v>0.59040000000000004</v>
          </cell>
          <cell r="J651" t="str">
            <v>Ingredient</v>
          </cell>
          <cell r="K651" t="str">
            <v>1</v>
          </cell>
          <cell r="L651">
            <v>1</v>
          </cell>
          <cell r="M651">
            <v>0</v>
          </cell>
          <cell r="N651">
            <v>0.29520000000000002</v>
          </cell>
          <cell r="O651">
            <v>0</v>
          </cell>
          <cell r="P651" t="str">
            <v>32 OZ</v>
          </cell>
          <cell r="Q651" t="str">
            <v>177747</v>
          </cell>
          <cell r="R651" t="str">
            <v>177747-07439A</v>
          </cell>
          <cell r="S651" t="str">
            <v>0002113007439</v>
          </cell>
        </row>
        <row r="652">
          <cell r="A652" t="str">
            <v>0002113007439</v>
          </cell>
          <cell r="B652" t="str">
            <v>LUC PS YOG BSNBRY 32 OZ</v>
          </cell>
          <cell r="C652">
            <v>651</v>
          </cell>
          <cell r="D652" t="str">
            <v>500109</v>
          </cell>
          <cell r="E652" t="str">
            <v>LID CLR 409F (DIA=8 OZ CTCHSE)</v>
          </cell>
          <cell r="F652">
            <v>0</v>
          </cell>
          <cell r="G652" t="str">
            <v>EA</v>
          </cell>
          <cell r="H652">
            <v>1</v>
          </cell>
          <cell r="I652">
            <v>2.0740000000000001E-2</v>
          </cell>
          <cell r="J652" t="str">
            <v>Packaging</v>
          </cell>
          <cell r="K652" t="str">
            <v>2</v>
          </cell>
          <cell r="L652">
            <v>1</v>
          </cell>
          <cell r="M652">
            <v>0</v>
          </cell>
          <cell r="N652">
            <v>0</v>
          </cell>
          <cell r="O652">
            <v>2.0740000000000001E-2</v>
          </cell>
          <cell r="P652" t="str">
            <v>32 OZ</v>
          </cell>
          <cell r="Q652" t="str">
            <v>177747</v>
          </cell>
          <cell r="R652" t="str">
            <v>177747-07439A</v>
          </cell>
          <cell r="S652" t="str">
            <v>0002113007439</v>
          </cell>
        </row>
        <row r="653">
          <cell r="A653" t="str">
            <v>0002113007439</v>
          </cell>
          <cell r="B653" t="str">
            <v>LUC PS YOG BSNBRY 32 OZ</v>
          </cell>
          <cell r="C653">
            <v>652</v>
          </cell>
          <cell r="D653" t="str">
            <v>502982</v>
          </cell>
          <cell r="E653" t="str">
            <v>CS GENRIC FOLD OVR SOUR CRM / YOG 32 OZ</v>
          </cell>
          <cell r="F653">
            <v>0</v>
          </cell>
          <cell r="G653" t="str">
            <v>EA</v>
          </cell>
          <cell r="H653">
            <v>0.1666</v>
          </cell>
          <cell r="I653">
            <v>0.1908</v>
          </cell>
          <cell r="J653" t="str">
            <v>Packaging</v>
          </cell>
          <cell r="K653" t="str">
            <v>2</v>
          </cell>
          <cell r="L653">
            <v>1</v>
          </cell>
          <cell r="M653">
            <v>0</v>
          </cell>
          <cell r="N653">
            <v>0</v>
          </cell>
          <cell r="O653">
            <v>3.1787280000000001E-2</v>
          </cell>
          <cell r="P653" t="str">
            <v>32 OZ</v>
          </cell>
          <cell r="Q653" t="str">
            <v>177747</v>
          </cell>
          <cell r="R653" t="str">
            <v>177747-07439A</v>
          </cell>
          <cell r="S653" t="str">
            <v>0002113007439</v>
          </cell>
        </row>
        <row r="654">
          <cell r="A654" t="str">
            <v>0002113007439</v>
          </cell>
          <cell r="B654" t="str">
            <v>LUC PS YOG BSNBRY 32 OZ</v>
          </cell>
          <cell r="C654">
            <v>653</v>
          </cell>
          <cell r="D654" t="str">
            <v>504721</v>
          </cell>
          <cell r="E654" t="str">
            <v>LID-RS YOG PS LF COMMON</v>
          </cell>
          <cell r="F654">
            <v>0</v>
          </cell>
          <cell r="G654" t="str">
            <v>EA</v>
          </cell>
          <cell r="H654">
            <v>1</v>
          </cell>
          <cell r="I654">
            <v>1.5610000000000001E-2</v>
          </cell>
          <cell r="J654" t="str">
            <v>Packaging</v>
          </cell>
          <cell r="K654" t="str">
            <v>2</v>
          </cell>
          <cell r="L654">
            <v>1</v>
          </cell>
          <cell r="M654">
            <v>0</v>
          </cell>
          <cell r="N654">
            <v>0</v>
          </cell>
          <cell r="O654">
            <v>1.5610000000000001E-2</v>
          </cell>
          <cell r="P654" t="str">
            <v>32 OZ</v>
          </cell>
          <cell r="Q654" t="str">
            <v>177747</v>
          </cell>
          <cell r="R654" t="str">
            <v>177747-07439A</v>
          </cell>
          <cell r="S654" t="str">
            <v>0002113007439</v>
          </cell>
        </row>
        <row r="655">
          <cell r="A655" t="str">
            <v>0002113007439</v>
          </cell>
          <cell r="B655" t="str">
            <v>LUC PS YOG BSNBRY 32 OZ</v>
          </cell>
          <cell r="C655">
            <v>654</v>
          </cell>
          <cell r="D655" t="str">
            <v>506205</v>
          </cell>
          <cell r="E655" t="str">
            <v>CUP LUC LF YOG BSNBRY 32 OZ</v>
          </cell>
          <cell r="F655">
            <v>0</v>
          </cell>
          <cell r="G655" t="str">
            <v>EA</v>
          </cell>
          <cell r="H655">
            <v>1</v>
          </cell>
          <cell r="I655">
            <v>6.695000000000001E-2</v>
          </cell>
          <cell r="J655" t="str">
            <v>Packaging</v>
          </cell>
          <cell r="K655" t="str">
            <v>2</v>
          </cell>
          <cell r="L655">
            <v>1</v>
          </cell>
          <cell r="M655">
            <v>0</v>
          </cell>
          <cell r="N655">
            <v>0</v>
          </cell>
          <cell r="O655">
            <v>6.695000000000001E-2</v>
          </cell>
          <cell r="P655" t="str">
            <v>32 OZ</v>
          </cell>
          <cell r="Q655" t="str">
            <v>177747</v>
          </cell>
          <cell r="R655" t="str">
            <v>177747-07439A</v>
          </cell>
          <cell r="S655" t="str">
            <v>0002113007439</v>
          </cell>
        </row>
        <row r="656">
          <cell r="A656" t="str">
            <v>0002113007500</v>
          </cell>
          <cell r="B656" t="str">
            <v>SFY DRINKING WTR 2.5 GAL</v>
          </cell>
          <cell r="C656">
            <v>655</v>
          </cell>
          <cell r="D656" t="str">
            <v>177447</v>
          </cell>
          <cell r="E656" t="str">
            <v>BULK DRINKING WTR</v>
          </cell>
          <cell r="F656">
            <v>100</v>
          </cell>
          <cell r="G656" t="str">
            <v>LB</v>
          </cell>
          <cell r="H656">
            <v>20.841000000000001</v>
          </cell>
          <cell r="I656">
            <v>6.1735243999999989E-3</v>
          </cell>
          <cell r="J656" t="str">
            <v>Ingredient</v>
          </cell>
          <cell r="K656" t="str">
            <v>1</v>
          </cell>
          <cell r="L656">
            <v>3</v>
          </cell>
          <cell r="M656">
            <v>1</v>
          </cell>
          <cell r="N656">
            <v>0</v>
          </cell>
          <cell r="O656">
            <v>0</v>
          </cell>
          <cell r="P656" t="str">
            <v>2.5 GAL</v>
          </cell>
          <cell r="Q656" t="str">
            <v>177447</v>
          </cell>
          <cell r="R656" t="str">
            <v>177447-07500B</v>
          </cell>
          <cell r="S656" t="str">
            <v>0002113007500</v>
          </cell>
        </row>
        <row r="657">
          <cell r="A657" t="str">
            <v>0002113007500</v>
          </cell>
          <cell r="B657" t="str">
            <v>SFY DRINKING WTR 2.5 GAL</v>
          </cell>
          <cell r="C657">
            <v>656</v>
          </cell>
          <cell r="D657" t="str">
            <v>300031</v>
          </cell>
          <cell r="E657" t="str">
            <v>WTR (WATER)</v>
          </cell>
          <cell r="F657">
            <v>100</v>
          </cell>
          <cell r="G657" t="str">
            <v>LB</v>
          </cell>
          <cell r="H657">
            <v>20.841000000000001</v>
          </cell>
          <cell r="I657">
            <v>1E-3</v>
          </cell>
          <cell r="J657" t="str">
            <v>Ingredient</v>
          </cell>
          <cell r="K657" t="str">
            <v>1</v>
          </cell>
          <cell r="L657">
            <v>1</v>
          </cell>
          <cell r="M657">
            <v>0</v>
          </cell>
          <cell r="N657">
            <v>2.0840999999999998E-2</v>
          </cell>
          <cell r="O657">
            <v>0</v>
          </cell>
          <cell r="P657" t="str">
            <v>2.5 GAL</v>
          </cell>
          <cell r="Q657" t="str">
            <v>177447</v>
          </cell>
          <cell r="R657" t="str">
            <v>177447-07500B</v>
          </cell>
          <cell r="S657" t="str">
            <v>0002113007500</v>
          </cell>
        </row>
        <row r="658">
          <cell r="A658" t="str">
            <v>0002113007500</v>
          </cell>
          <cell r="B658" t="str">
            <v>SFY DRINKING WTR 2.5 GAL</v>
          </cell>
          <cell r="C658">
            <v>657</v>
          </cell>
          <cell r="D658" t="str">
            <v>300032</v>
          </cell>
          <cell r="E658" t="str">
            <v>WTR TREATMENT/GAL DEIONIZED</v>
          </cell>
          <cell r="F658">
            <v>1</v>
          </cell>
          <cell r="G658" t="str">
            <v>EA</v>
          </cell>
          <cell r="H658">
            <v>0.20841000000000001</v>
          </cell>
          <cell r="I658">
            <v>1.2E-2</v>
          </cell>
          <cell r="J658" t="str">
            <v>Ingredient</v>
          </cell>
          <cell r="K658" t="str">
            <v>1</v>
          </cell>
          <cell r="L658">
            <v>2</v>
          </cell>
          <cell r="M658">
            <v>0</v>
          </cell>
          <cell r="N658">
            <v>2.5009199999999998E-3</v>
          </cell>
          <cell r="O658">
            <v>0</v>
          </cell>
          <cell r="P658" t="str">
            <v>2.5 GAL</v>
          </cell>
          <cell r="Q658" t="str">
            <v>177447</v>
          </cell>
          <cell r="R658" t="str">
            <v>177447-07500B</v>
          </cell>
          <cell r="S658" t="str">
            <v>0002113007500</v>
          </cell>
        </row>
        <row r="659">
          <cell r="A659" t="str">
            <v>0002113007500</v>
          </cell>
          <cell r="B659" t="str">
            <v>SFY DRINKING WTR 2.5 GAL</v>
          </cell>
          <cell r="C659">
            <v>658</v>
          </cell>
          <cell r="D659" t="str">
            <v>502866</v>
          </cell>
          <cell r="E659" t="str">
            <v>VALVE BLU F/ 2.5 GAL WTR BTL</v>
          </cell>
          <cell r="F659">
            <v>0</v>
          </cell>
          <cell r="G659" t="str">
            <v>EA</v>
          </cell>
          <cell r="H659">
            <v>1</v>
          </cell>
          <cell r="I659">
            <v>8.5720000000000005E-2</v>
          </cell>
          <cell r="J659" t="str">
            <v>Packaging</v>
          </cell>
          <cell r="K659" t="str">
            <v>2</v>
          </cell>
          <cell r="L659">
            <v>1</v>
          </cell>
          <cell r="M659">
            <v>0</v>
          </cell>
          <cell r="N659">
            <v>0</v>
          </cell>
          <cell r="O659">
            <v>8.5720000000000005E-2</v>
          </cell>
          <cell r="P659" t="str">
            <v>2.5 GAL</v>
          </cell>
          <cell r="Q659" t="str">
            <v>177447</v>
          </cell>
          <cell r="R659" t="str">
            <v>177447-07500B</v>
          </cell>
          <cell r="S659" t="str">
            <v>0002113007500</v>
          </cell>
        </row>
        <row r="660">
          <cell r="A660" t="str">
            <v>0002113007500</v>
          </cell>
          <cell r="B660" t="str">
            <v>SFY DRINKING WTR 2.5 GAL</v>
          </cell>
          <cell r="C660">
            <v>659</v>
          </cell>
          <cell r="D660" t="str">
            <v>502868</v>
          </cell>
          <cell r="E660" t="str">
            <v>BTL SFY DRINKING WTR 2.5 GAL</v>
          </cell>
          <cell r="F660">
            <v>0</v>
          </cell>
          <cell r="G660" t="str">
            <v>EA</v>
          </cell>
          <cell r="H660">
            <v>1</v>
          </cell>
          <cell r="I660">
            <v>0.43899999999999989</v>
          </cell>
          <cell r="J660" t="str">
            <v>Packaging</v>
          </cell>
          <cell r="K660" t="str">
            <v>2</v>
          </cell>
          <cell r="L660">
            <v>1</v>
          </cell>
          <cell r="M660">
            <v>0</v>
          </cell>
          <cell r="N660">
            <v>0</v>
          </cell>
          <cell r="O660">
            <v>0.43899999999999989</v>
          </cell>
          <cell r="P660" t="str">
            <v>2.5 GAL</v>
          </cell>
          <cell r="Q660" t="str">
            <v>177447</v>
          </cell>
          <cell r="R660" t="str">
            <v>177447-07500B</v>
          </cell>
          <cell r="S660" t="str">
            <v>0002113007500</v>
          </cell>
        </row>
        <row r="661">
          <cell r="A661" t="str">
            <v>0002113007500</v>
          </cell>
          <cell r="B661" t="str">
            <v>SFY DRINKING WTR 2.5 GAL</v>
          </cell>
          <cell r="C661">
            <v>660</v>
          </cell>
          <cell r="D661" t="str">
            <v>507734</v>
          </cell>
          <cell r="E661" t="str">
            <v>$$ PROCESSING FEE JUGS $$</v>
          </cell>
          <cell r="F661">
            <v>0</v>
          </cell>
          <cell r="G661" t="str">
            <v>EA</v>
          </cell>
          <cell r="H661">
            <v>1</v>
          </cell>
          <cell r="I661">
            <v>1.04E-2</v>
          </cell>
          <cell r="J661" t="str">
            <v>Packaging</v>
          </cell>
          <cell r="K661" t="str">
            <v>2</v>
          </cell>
          <cell r="L661">
            <v>1</v>
          </cell>
          <cell r="M661">
            <v>0</v>
          </cell>
          <cell r="N661">
            <v>0</v>
          </cell>
          <cell r="O661">
            <v>1.04E-2</v>
          </cell>
          <cell r="P661" t="str">
            <v>2.5 GAL</v>
          </cell>
          <cell r="Q661" t="str">
            <v>177447</v>
          </cell>
          <cell r="R661" t="str">
            <v>177447-07500B</v>
          </cell>
          <cell r="S661" t="str">
            <v>0002113007500</v>
          </cell>
        </row>
        <row r="662">
          <cell r="A662" t="str">
            <v>0002113007707</v>
          </cell>
          <cell r="B662" t="str">
            <v>LUC PS YOG LEM CHSE CAKE 8 OZ</v>
          </cell>
          <cell r="C662">
            <v>661</v>
          </cell>
          <cell r="D662" t="str">
            <v>177736</v>
          </cell>
          <cell r="E662" t="str">
            <v>BULK LUC YOG LEM CHSE CAKE</v>
          </cell>
          <cell r="F662">
            <v>100</v>
          </cell>
          <cell r="G662" t="str">
            <v>LB</v>
          </cell>
          <cell r="H662">
            <v>0.5</v>
          </cell>
          <cell r="I662">
            <v>0.20903899437500001</v>
          </cell>
          <cell r="J662" t="str">
            <v>Ingredient</v>
          </cell>
          <cell r="K662" t="str">
            <v>1</v>
          </cell>
          <cell r="L662">
            <v>3</v>
          </cell>
          <cell r="M662">
            <v>1</v>
          </cell>
          <cell r="N662">
            <v>0</v>
          </cell>
          <cell r="O662">
            <v>0</v>
          </cell>
          <cell r="P662" t="str">
            <v>8 OZ</v>
          </cell>
          <cell r="Q662" t="str">
            <v>177736</v>
          </cell>
          <cell r="R662" t="str">
            <v>177736-07707A</v>
          </cell>
          <cell r="S662" t="str">
            <v>0002113007707</v>
          </cell>
        </row>
        <row r="663">
          <cell r="A663" t="str">
            <v>0002113007707</v>
          </cell>
          <cell r="B663" t="str">
            <v>LUC PS YOG LEM CHSE CAKE 8 OZ</v>
          </cell>
          <cell r="C663">
            <v>662</v>
          </cell>
          <cell r="D663" t="str">
            <v>177416</v>
          </cell>
          <cell r="E663" t="str">
            <v>BULK MIX YOG MLK LF LUC/JM</v>
          </cell>
          <cell r="F663">
            <v>75</v>
          </cell>
          <cell r="G663" t="str">
            <v>LB</v>
          </cell>
          <cell r="H663">
            <v>0.375</v>
          </cell>
          <cell r="I663">
            <v>0.16205199249999999</v>
          </cell>
          <cell r="J663" t="str">
            <v>Ingredient</v>
          </cell>
          <cell r="K663" t="str">
            <v>1</v>
          </cell>
          <cell r="L663">
            <v>1</v>
          </cell>
          <cell r="M663">
            <v>0</v>
          </cell>
          <cell r="N663">
            <v>6.07694971875E-2</v>
          </cell>
          <cell r="O663">
            <v>0</v>
          </cell>
          <cell r="P663" t="str">
            <v>8 OZ</v>
          </cell>
          <cell r="Q663" t="str">
            <v>177736</v>
          </cell>
          <cell r="R663" t="str">
            <v>177736-07707A</v>
          </cell>
          <cell r="S663" t="str">
            <v>0002113007707</v>
          </cell>
        </row>
        <row r="664">
          <cell r="A664" t="str">
            <v>0002113007707</v>
          </cell>
          <cell r="B664" t="str">
            <v>LUC PS YOG LEM CHSE CAKE 8 OZ</v>
          </cell>
          <cell r="C664">
            <v>663</v>
          </cell>
          <cell r="D664" t="str">
            <v>300066</v>
          </cell>
          <cell r="E664" t="str">
            <v>FRUT YOG LEM CHSE CAKE BUY</v>
          </cell>
          <cell r="F664">
            <v>25</v>
          </cell>
          <cell r="G664" t="str">
            <v>LB</v>
          </cell>
          <cell r="H664">
            <v>0.125</v>
          </cell>
          <cell r="I664">
            <v>0.35</v>
          </cell>
          <cell r="J664" t="str">
            <v>Ingredient</v>
          </cell>
          <cell r="K664" t="str">
            <v>1</v>
          </cell>
          <cell r="L664">
            <v>2</v>
          </cell>
          <cell r="M664">
            <v>0</v>
          </cell>
          <cell r="N664">
            <v>4.3749999999999997E-2</v>
          </cell>
          <cell r="O664">
            <v>0</v>
          </cell>
          <cell r="P664" t="str">
            <v>8 OZ</v>
          </cell>
          <cell r="Q664" t="str">
            <v>177736</v>
          </cell>
          <cell r="R664" t="str">
            <v>177736-07707A</v>
          </cell>
          <cell r="S664" t="str">
            <v>0002113007707</v>
          </cell>
        </row>
        <row r="665">
          <cell r="A665" t="str">
            <v>0002113007707</v>
          </cell>
          <cell r="B665" t="str">
            <v>LUC PS YOG LEM CHSE CAKE 8 OZ</v>
          </cell>
          <cell r="C665">
            <v>664</v>
          </cell>
          <cell r="D665" t="str">
            <v>500754</v>
          </cell>
          <cell r="E665" t="str">
            <v>LID CLR 302 (DIA=8 OZ YOG)</v>
          </cell>
          <cell r="F665">
            <v>0</v>
          </cell>
          <cell r="G665" t="str">
            <v>EA</v>
          </cell>
          <cell r="H665">
            <v>1</v>
          </cell>
          <cell r="I665">
            <v>1.1979999999999999E-2</v>
          </cell>
          <cell r="J665" t="str">
            <v>Packaging</v>
          </cell>
          <cell r="K665" t="str">
            <v>2</v>
          </cell>
          <cell r="L665">
            <v>1</v>
          </cell>
          <cell r="M665">
            <v>0</v>
          </cell>
          <cell r="N665">
            <v>0</v>
          </cell>
          <cell r="O665">
            <v>1.1979999999999999E-2</v>
          </cell>
          <cell r="P665" t="str">
            <v>8 OZ</v>
          </cell>
          <cell r="Q665" t="str">
            <v>177736</v>
          </cell>
          <cell r="R665" t="str">
            <v>177736-07707A</v>
          </cell>
          <cell r="S665" t="str">
            <v>0002113007707</v>
          </cell>
        </row>
        <row r="666">
          <cell r="A666" t="str">
            <v>0002113007707</v>
          </cell>
          <cell r="B666" t="str">
            <v>LUC PS YOG LEM CHSE CAKE 8 OZ</v>
          </cell>
          <cell r="C666">
            <v>665</v>
          </cell>
          <cell r="D666" t="str">
            <v>500798</v>
          </cell>
          <cell r="E666" t="str">
            <v>CUP LUC LF YOG LEM CHSE CAKE 8 OZ</v>
          </cell>
          <cell r="F666">
            <v>0</v>
          </cell>
          <cell r="G666" t="str">
            <v>EA</v>
          </cell>
          <cell r="H666">
            <v>1</v>
          </cell>
          <cell r="I666">
            <v>2.5610000000000001E-2</v>
          </cell>
          <cell r="J666" t="str">
            <v>Packaging</v>
          </cell>
          <cell r="K666" t="str">
            <v>2</v>
          </cell>
          <cell r="L666">
            <v>1</v>
          </cell>
          <cell r="M666">
            <v>0</v>
          </cell>
          <cell r="N666">
            <v>0</v>
          </cell>
          <cell r="O666">
            <v>2.5610000000000001E-2</v>
          </cell>
          <cell r="P666" t="str">
            <v>8 OZ</v>
          </cell>
          <cell r="Q666" t="str">
            <v>177736</v>
          </cell>
          <cell r="R666" t="str">
            <v>177736-07707A</v>
          </cell>
          <cell r="S666" t="str">
            <v>0002113007707</v>
          </cell>
        </row>
        <row r="667">
          <cell r="A667" t="str">
            <v>0002113007707</v>
          </cell>
          <cell r="B667" t="str">
            <v>LUC PS YOG LEM CHSE CAKE 8 OZ</v>
          </cell>
          <cell r="C667">
            <v>666</v>
          </cell>
          <cell r="D667" t="str">
            <v>502983</v>
          </cell>
          <cell r="E667" t="str">
            <v>CS GENRIC YOG 8 OZ</v>
          </cell>
          <cell r="F667">
            <v>0</v>
          </cell>
          <cell r="G667" t="str">
            <v>EA</v>
          </cell>
          <cell r="H667">
            <v>8.3299999999999999E-2</v>
          </cell>
          <cell r="I667">
            <v>0.13469999999999999</v>
          </cell>
          <cell r="J667" t="str">
            <v>Packaging</v>
          </cell>
          <cell r="K667" t="str">
            <v>2</v>
          </cell>
          <cell r="L667">
            <v>1</v>
          </cell>
          <cell r="M667">
            <v>0</v>
          </cell>
          <cell r="N667">
            <v>0</v>
          </cell>
          <cell r="O667">
            <v>1.122051E-2</v>
          </cell>
          <cell r="P667" t="str">
            <v>8 OZ</v>
          </cell>
          <cell r="Q667" t="str">
            <v>177736</v>
          </cell>
          <cell r="R667" t="str">
            <v>177736-07707A</v>
          </cell>
          <cell r="S667" t="str">
            <v>0002113007707</v>
          </cell>
        </row>
        <row r="668">
          <cell r="A668" t="str">
            <v>0002113007707</v>
          </cell>
          <cell r="B668" t="str">
            <v>LUC PS YOG LEM CHSE CAKE 8 OZ</v>
          </cell>
          <cell r="C668">
            <v>667</v>
          </cell>
          <cell r="D668" t="str">
            <v>504440</v>
          </cell>
          <cell r="E668" t="str">
            <v>LID YOG PS LF COM 8 OZ</v>
          </cell>
          <cell r="F668">
            <v>0</v>
          </cell>
          <cell r="G668" t="str">
            <v>EA</v>
          </cell>
          <cell r="H668">
            <v>1</v>
          </cell>
          <cell r="I668">
            <v>8.9300000000000004E-3</v>
          </cell>
          <cell r="J668" t="str">
            <v>Packaging</v>
          </cell>
          <cell r="K668" t="str">
            <v>2</v>
          </cell>
          <cell r="L668">
            <v>1</v>
          </cell>
          <cell r="M668">
            <v>0</v>
          </cell>
          <cell r="N668">
            <v>0</v>
          </cell>
          <cell r="O668">
            <v>8.9300000000000004E-3</v>
          </cell>
          <cell r="P668" t="str">
            <v>8 OZ</v>
          </cell>
          <cell r="Q668" t="str">
            <v>177736</v>
          </cell>
          <cell r="R668" t="str">
            <v>177736-07707A</v>
          </cell>
          <cell r="S668" t="str">
            <v>0002113007707</v>
          </cell>
        </row>
        <row r="669">
          <cell r="A669" t="str">
            <v>0002113007711</v>
          </cell>
          <cell r="B669" t="str">
            <v>LUC PS YOG BNNA CRM PIE 8 OZ</v>
          </cell>
          <cell r="C669">
            <v>668</v>
          </cell>
          <cell r="D669" t="str">
            <v>177871</v>
          </cell>
          <cell r="E669" t="str">
            <v>BULK LUC/JM YOG BNNA CRM PIE</v>
          </cell>
          <cell r="F669">
            <v>100</v>
          </cell>
          <cell r="G669" t="str">
            <v>LB</v>
          </cell>
          <cell r="H669">
            <v>0.5</v>
          </cell>
          <cell r="I669">
            <v>0.20716399437499999</v>
          </cell>
          <cell r="J669" t="str">
            <v>Ingredient</v>
          </cell>
          <cell r="K669" t="str">
            <v>1</v>
          </cell>
          <cell r="L669">
            <v>3</v>
          </cell>
          <cell r="M669">
            <v>1</v>
          </cell>
          <cell r="N669">
            <v>0</v>
          </cell>
          <cell r="O669">
            <v>0</v>
          </cell>
          <cell r="P669" t="str">
            <v>8 OZ</v>
          </cell>
          <cell r="Q669" t="str">
            <v>177871</v>
          </cell>
          <cell r="R669" t="str">
            <v>177871-07711A</v>
          </cell>
          <cell r="S669" t="str">
            <v>0002113007711</v>
          </cell>
        </row>
        <row r="670">
          <cell r="A670" t="str">
            <v>0002113007711</v>
          </cell>
          <cell r="B670" t="str">
            <v>LUC PS YOG BNNA CRM PIE 8 OZ</v>
          </cell>
          <cell r="C670">
            <v>669</v>
          </cell>
          <cell r="D670" t="str">
            <v>177416</v>
          </cell>
          <cell r="E670" t="str">
            <v>BULK MIX YOG MLK LF LUC/JM</v>
          </cell>
          <cell r="F670">
            <v>75</v>
          </cell>
          <cell r="G670" t="str">
            <v>LB</v>
          </cell>
          <cell r="H670">
            <v>0.375</v>
          </cell>
          <cell r="I670">
            <v>0.16205199249999999</v>
          </cell>
          <cell r="J670" t="str">
            <v>Ingredient</v>
          </cell>
          <cell r="K670" t="str">
            <v>1</v>
          </cell>
          <cell r="L670">
            <v>1</v>
          </cell>
          <cell r="M670">
            <v>0</v>
          </cell>
          <cell r="N670">
            <v>6.07694971875E-2</v>
          </cell>
          <cell r="O670">
            <v>0</v>
          </cell>
          <cell r="P670" t="str">
            <v>8 OZ</v>
          </cell>
          <cell r="Q670" t="str">
            <v>177871</v>
          </cell>
          <cell r="R670" t="str">
            <v>177871-07711A</v>
          </cell>
          <cell r="S670" t="str">
            <v>0002113007711</v>
          </cell>
        </row>
        <row r="671">
          <cell r="A671" t="str">
            <v>0002113007711</v>
          </cell>
          <cell r="B671" t="str">
            <v>LUC PS YOG BNNA CRM PIE 8 OZ</v>
          </cell>
          <cell r="C671">
            <v>670</v>
          </cell>
          <cell r="D671" t="str">
            <v>301536</v>
          </cell>
          <cell r="E671" t="str">
            <v>FRUT YOG BAN CRM PIE LF BUY</v>
          </cell>
          <cell r="F671">
            <v>25</v>
          </cell>
          <cell r="G671" t="str">
            <v>LB</v>
          </cell>
          <cell r="H671">
            <v>0.125</v>
          </cell>
          <cell r="I671">
            <v>0.34250000000000003</v>
          </cell>
          <cell r="J671" t="str">
            <v>Ingredient</v>
          </cell>
          <cell r="K671" t="str">
            <v>1</v>
          </cell>
          <cell r="L671">
            <v>2</v>
          </cell>
          <cell r="M671">
            <v>0</v>
          </cell>
          <cell r="N671">
            <v>4.2812500000000003E-2</v>
          </cell>
          <cell r="O671">
            <v>0</v>
          </cell>
          <cell r="P671" t="str">
            <v>8 OZ</v>
          </cell>
          <cell r="Q671" t="str">
            <v>177871</v>
          </cell>
          <cell r="R671" t="str">
            <v>177871-07711A</v>
          </cell>
          <cell r="S671" t="str">
            <v>0002113007711</v>
          </cell>
        </row>
        <row r="672">
          <cell r="A672" t="str">
            <v>0002113007711</v>
          </cell>
          <cell r="B672" t="str">
            <v>LUC PS YOG BNNA CRM PIE 8 OZ</v>
          </cell>
          <cell r="C672">
            <v>671</v>
          </cell>
          <cell r="D672" t="str">
            <v>500754</v>
          </cell>
          <cell r="E672" t="str">
            <v>LID CLR 302 (DIA=8 OZ YOG)</v>
          </cell>
          <cell r="F672">
            <v>0</v>
          </cell>
          <cell r="G672" t="str">
            <v>EA</v>
          </cell>
          <cell r="H672">
            <v>1</v>
          </cell>
          <cell r="I672">
            <v>1.1979999999999999E-2</v>
          </cell>
          <cell r="J672" t="str">
            <v>Packaging</v>
          </cell>
          <cell r="K672" t="str">
            <v>2</v>
          </cell>
          <cell r="L672">
            <v>1</v>
          </cell>
          <cell r="M672">
            <v>0</v>
          </cell>
          <cell r="N672">
            <v>0</v>
          </cell>
          <cell r="O672">
            <v>1.1979999999999999E-2</v>
          </cell>
          <cell r="P672" t="str">
            <v>8 OZ</v>
          </cell>
          <cell r="Q672" t="str">
            <v>177871</v>
          </cell>
          <cell r="R672" t="str">
            <v>177871-07711A</v>
          </cell>
          <cell r="S672" t="str">
            <v>0002113007711</v>
          </cell>
        </row>
        <row r="673">
          <cell r="A673" t="str">
            <v>0002113007711</v>
          </cell>
          <cell r="B673" t="str">
            <v>LUC PS YOG BNNA CRM PIE 8 OZ</v>
          </cell>
          <cell r="C673">
            <v>672</v>
          </cell>
          <cell r="D673" t="str">
            <v>502983</v>
          </cell>
          <cell r="E673" t="str">
            <v>CS GENRIC YOG 8 OZ</v>
          </cell>
          <cell r="F673">
            <v>0</v>
          </cell>
          <cell r="G673" t="str">
            <v>EA</v>
          </cell>
          <cell r="H673">
            <v>8.3299999999999999E-2</v>
          </cell>
          <cell r="I673">
            <v>0.13469999999999999</v>
          </cell>
          <cell r="J673" t="str">
            <v>Packaging</v>
          </cell>
          <cell r="K673" t="str">
            <v>2</v>
          </cell>
          <cell r="L673">
            <v>1</v>
          </cell>
          <cell r="M673">
            <v>0</v>
          </cell>
          <cell r="N673">
            <v>0</v>
          </cell>
          <cell r="O673">
            <v>1.122051E-2</v>
          </cell>
          <cell r="P673" t="str">
            <v>8 OZ</v>
          </cell>
          <cell r="Q673" t="str">
            <v>177871</v>
          </cell>
          <cell r="R673" t="str">
            <v>177871-07711A</v>
          </cell>
          <cell r="S673" t="str">
            <v>0002113007711</v>
          </cell>
        </row>
        <row r="674">
          <cell r="A674" t="str">
            <v>0002113007711</v>
          </cell>
          <cell r="B674" t="str">
            <v>LUC PS YOG BNNA CRM PIE 8 OZ</v>
          </cell>
          <cell r="C674">
            <v>673</v>
          </cell>
          <cell r="D674" t="str">
            <v>504224</v>
          </cell>
          <cell r="E674" t="str">
            <v>CUP LUC LF YOG BNNA CRM PIE 8 OZ</v>
          </cell>
          <cell r="F674">
            <v>0</v>
          </cell>
          <cell r="G674" t="str">
            <v>EA</v>
          </cell>
          <cell r="H674">
            <v>1</v>
          </cell>
          <cell r="I674">
            <v>2.4109999999999999E-2</v>
          </cell>
          <cell r="J674" t="str">
            <v>Packaging</v>
          </cell>
          <cell r="K674" t="str">
            <v>2</v>
          </cell>
          <cell r="L674">
            <v>1</v>
          </cell>
          <cell r="M674">
            <v>0</v>
          </cell>
          <cell r="N674">
            <v>0</v>
          </cell>
          <cell r="O674">
            <v>2.4109999999999999E-2</v>
          </cell>
          <cell r="P674" t="str">
            <v>8 OZ</v>
          </cell>
          <cell r="Q674" t="str">
            <v>177871</v>
          </cell>
          <cell r="R674" t="str">
            <v>177871-07711A</v>
          </cell>
          <cell r="S674" t="str">
            <v>0002113007711</v>
          </cell>
        </row>
        <row r="675">
          <cell r="A675" t="str">
            <v>0002113007711</v>
          </cell>
          <cell r="B675" t="str">
            <v>LUC PS YOG BNNA CRM PIE 8 OZ</v>
          </cell>
          <cell r="C675">
            <v>674</v>
          </cell>
          <cell r="D675" t="str">
            <v>504440</v>
          </cell>
          <cell r="E675" t="str">
            <v>LID YOG PS LF COM 8 OZ</v>
          </cell>
          <cell r="F675">
            <v>0</v>
          </cell>
          <cell r="G675" t="str">
            <v>EA</v>
          </cell>
          <cell r="H675">
            <v>1</v>
          </cell>
          <cell r="I675">
            <v>8.9300000000000004E-3</v>
          </cell>
          <cell r="J675" t="str">
            <v>Packaging</v>
          </cell>
          <cell r="K675" t="str">
            <v>2</v>
          </cell>
          <cell r="L675">
            <v>1</v>
          </cell>
          <cell r="M675">
            <v>0</v>
          </cell>
          <cell r="N675">
            <v>0</v>
          </cell>
          <cell r="O675">
            <v>8.9300000000000004E-3</v>
          </cell>
          <cell r="P675" t="str">
            <v>8 OZ</v>
          </cell>
          <cell r="Q675" t="str">
            <v>177871</v>
          </cell>
          <cell r="R675" t="str">
            <v>177871-07711A</v>
          </cell>
          <cell r="S675" t="str">
            <v>0002113007711</v>
          </cell>
        </row>
        <row r="676">
          <cell r="A676" t="str">
            <v>0002113007714</v>
          </cell>
          <cell r="B676" t="str">
            <v>LUC PS YOG PINA COLADA 8 OZ</v>
          </cell>
          <cell r="C676">
            <v>675</v>
          </cell>
          <cell r="D676" t="str">
            <v>177750</v>
          </cell>
          <cell r="E676" t="str">
            <v>BULK LUC/JM YOG PINA COLADA</v>
          </cell>
          <cell r="F676">
            <v>100</v>
          </cell>
          <cell r="G676" t="str">
            <v>LB</v>
          </cell>
          <cell r="H676">
            <v>0.5</v>
          </cell>
          <cell r="I676">
            <v>0.21903899437499999</v>
          </cell>
          <cell r="J676" t="str">
            <v>Ingredient</v>
          </cell>
          <cell r="K676" t="str">
            <v>1</v>
          </cell>
          <cell r="L676">
            <v>3</v>
          </cell>
          <cell r="M676">
            <v>1</v>
          </cell>
          <cell r="N676">
            <v>0</v>
          </cell>
          <cell r="O676">
            <v>0</v>
          </cell>
          <cell r="P676" t="str">
            <v>8 OZ</v>
          </cell>
          <cell r="Q676" t="str">
            <v>177750</v>
          </cell>
          <cell r="R676" t="str">
            <v>177750-07714A</v>
          </cell>
          <cell r="S676" t="str">
            <v>0002113007714</v>
          </cell>
        </row>
        <row r="677">
          <cell r="A677" t="str">
            <v>0002113007714</v>
          </cell>
          <cell r="B677" t="str">
            <v>LUC PS YOG PINA COLADA 8 OZ</v>
          </cell>
          <cell r="C677">
            <v>676</v>
          </cell>
          <cell r="D677" t="str">
            <v>177416</v>
          </cell>
          <cell r="E677" t="str">
            <v>BULK MIX YOG MLK LF LUC/JM</v>
          </cell>
          <cell r="F677">
            <v>75</v>
          </cell>
          <cell r="G677" t="str">
            <v>LB</v>
          </cell>
          <cell r="H677">
            <v>0.375</v>
          </cell>
          <cell r="I677">
            <v>0.16205199249999999</v>
          </cell>
          <cell r="J677" t="str">
            <v>Ingredient</v>
          </cell>
          <cell r="K677" t="str">
            <v>1</v>
          </cell>
          <cell r="L677">
            <v>1</v>
          </cell>
          <cell r="M677">
            <v>0</v>
          </cell>
          <cell r="N677">
            <v>6.07694971875E-2</v>
          </cell>
          <cell r="O677">
            <v>0</v>
          </cell>
          <cell r="P677" t="str">
            <v>8 OZ</v>
          </cell>
          <cell r="Q677" t="str">
            <v>177750</v>
          </cell>
          <cell r="R677" t="str">
            <v>177750-07714A</v>
          </cell>
          <cell r="S677" t="str">
            <v>0002113007714</v>
          </cell>
        </row>
        <row r="678">
          <cell r="A678" t="str">
            <v>0002113007714</v>
          </cell>
          <cell r="B678" t="str">
            <v>LUC PS YOG PINA COLADA 8 OZ</v>
          </cell>
          <cell r="C678">
            <v>677</v>
          </cell>
          <cell r="D678" t="str">
            <v>300069</v>
          </cell>
          <cell r="E678" t="str">
            <v>FRUT YOG PINA COLADA BUY</v>
          </cell>
          <cell r="F678">
            <v>25</v>
          </cell>
          <cell r="G678" t="str">
            <v>LB</v>
          </cell>
          <cell r="H678">
            <v>0.125</v>
          </cell>
          <cell r="I678">
            <v>0.39</v>
          </cell>
          <cell r="J678" t="str">
            <v>Ingredient</v>
          </cell>
          <cell r="K678" t="str">
            <v>1</v>
          </cell>
          <cell r="L678">
            <v>2</v>
          </cell>
          <cell r="M678">
            <v>0</v>
          </cell>
          <cell r="N678">
            <v>4.8750000000000002E-2</v>
          </cell>
          <cell r="O678">
            <v>0</v>
          </cell>
          <cell r="P678" t="str">
            <v>8 OZ</v>
          </cell>
          <cell r="Q678" t="str">
            <v>177750</v>
          </cell>
          <cell r="R678" t="str">
            <v>177750-07714A</v>
          </cell>
          <cell r="S678" t="str">
            <v>0002113007714</v>
          </cell>
        </row>
        <row r="679">
          <cell r="A679" t="str">
            <v>0002113007714</v>
          </cell>
          <cell r="B679" t="str">
            <v>LUC PS YOG PINA COLADA 8 OZ</v>
          </cell>
          <cell r="C679">
            <v>678</v>
          </cell>
          <cell r="D679" t="str">
            <v>500754</v>
          </cell>
          <cell r="E679" t="str">
            <v>LID CLR 302 (DIA=8 OZ YOG)</v>
          </cell>
          <cell r="F679">
            <v>0</v>
          </cell>
          <cell r="G679" t="str">
            <v>EA</v>
          </cell>
          <cell r="H679">
            <v>1</v>
          </cell>
          <cell r="I679">
            <v>1.1979999999999999E-2</v>
          </cell>
          <cell r="J679" t="str">
            <v>Packaging</v>
          </cell>
          <cell r="K679" t="str">
            <v>2</v>
          </cell>
          <cell r="L679">
            <v>1</v>
          </cell>
          <cell r="M679">
            <v>0</v>
          </cell>
          <cell r="N679">
            <v>0</v>
          </cell>
          <cell r="O679">
            <v>1.1979999999999999E-2</v>
          </cell>
          <cell r="P679" t="str">
            <v>8 OZ</v>
          </cell>
          <cell r="Q679" t="str">
            <v>177750</v>
          </cell>
          <cell r="R679" t="str">
            <v>177750-07714A</v>
          </cell>
          <cell r="S679" t="str">
            <v>0002113007714</v>
          </cell>
        </row>
        <row r="680">
          <cell r="A680" t="str">
            <v>0002113007714</v>
          </cell>
          <cell r="B680" t="str">
            <v>LUC PS YOG PINA COLADA 8 OZ</v>
          </cell>
          <cell r="C680">
            <v>679</v>
          </cell>
          <cell r="D680" t="str">
            <v>500801</v>
          </cell>
          <cell r="E680" t="str">
            <v>CUP LUC LF YOG PINA COLADA 8 OZ</v>
          </cell>
          <cell r="F680">
            <v>0</v>
          </cell>
          <cell r="G680" t="str">
            <v>EA</v>
          </cell>
          <cell r="H680">
            <v>1</v>
          </cell>
          <cell r="I680">
            <v>2.4109999999999999E-2</v>
          </cell>
          <cell r="J680" t="str">
            <v>Packaging</v>
          </cell>
          <cell r="K680" t="str">
            <v>2</v>
          </cell>
          <cell r="L680">
            <v>1</v>
          </cell>
          <cell r="M680">
            <v>0</v>
          </cell>
          <cell r="N680">
            <v>0</v>
          </cell>
          <cell r="O680">
            <v>2.4109999999999999E-2</v>
          </cell>
          <cell r="P680" t="str">
            <v>8 OZ</v>
          </cell>
          <cell r="Q680" t="str">
            <v>177750</v>
          </cell>
          <cell r="R680" t="str">
            <v>177750-07714A</v>
          </cell>
          <cell r="S680" t="str">
            <v>0002113007714</v>
          </cell>
        </row>
        <row r="681">
          <cell r="A681" t="str">
            <v>0002113007714</v>
          </cell>
          <cell r="B681" t="str">
            <v>LUC PS YOG PINA COLADA 8 OZ</v>
          </cell>
          <cell r="C681">
            <v>680</v>
          </cell>
          <cell r="D681" t="str">
            <v>502983</v>
          </cell>
          <cell r="E681" t="str">
            <v>CS GENRIC YOG 8 OZ</v>
          </cell>
          <cell r="F681">
            <v>0</v>
          </cell>
          <cell r="G681" t="str">
            <v>EA</v>
          </cell>
          <cell r="H681">
            <v>8.3299999999999999E-2</v>
          </cell>
          <cell r="I681">
            <v>0.13469999999999999</v>
          </cell>
          <cell r="J681" t="str">
            <v>Packaging</v>
          </cell>
          <cell r="K681" t="str">
            <v>2</v>
          </cell>
          <cell r="L681">
            <v>1</v>
          </cell>
          <cell r="M681">
            <v>0</v>
          </cell>
          <cell r="N681">
            <v>0</v>
          </cell>
          <cell r="O681">
            <v>1.122051E-2</v>
          </cell>
          <cell r="P681" t="str">
            <v>8 OZ</v>
          </cell>
          <cell r="Q681" t="str">
            <v>177750</v>
          </cell>
          <cell r="R681" t="str">
            <v>177750-07714A</v>
          </cell>
          <cell r="S681" t="str">
            <v>0002113007714</v>
          </cell>
        </row>
        <row r="682">
          <cell r="A682" t="str">
            <v>0002113007714</v>
          </cell>
          <cell r="B682" t="str">
            <v>LUC PS YOG PINA COLADA 8 OZ</v>
          </cell>
          <cell r="C682">
            <v>681</v>
          </cell>
          <cell r="D682" t="str">
            <v>504440</v>
          </cell>
          <cell r="E682" t="str">
            <v>LID YOG PS LF COM 8 OZ</v>
          </cell>
          <cell r="F682">
            <v>0</v>
          </cell>
          <cell r="G682" t="str">
            <v>EA</v>
          </cell>
          <cell r="H682">
            <v>1</v>
          </cell>
          <cell r="I682">
            <v>8.9300000000000004E-3</v>
          </cell>
          <cell r="J682" t="str">
            <v>Packaging</v>
          </cell>
          <cell r="K682" t="str">
            <v>2</v>
          </cell>
          <cell r="L682">
            <v>1</v>
          </cell>
          <cell r="M682">
            <v>0</v>
          </cell>
          <cell r="N682">
            <v>0</v>
          </cell>
          <cell r="O682">
            <v>8.9300000000000004E-3</v>
          </cell>
          <cell r="P682" t="str">
            <v>8 OZ</v>
          </cell>
          <cell r="Q682" t="str">
            <v>177750</v>
          </cell>
          <cell r="R682" t="str">
            <v>177750-07714A</v>
          </cell>
          <cell r="S682" t="str">
            <v>0002113007714</v>
          </cell>
        </row>
        <row r="683">
          <cell r="A683" t="str">
            <v>0002113007718</v>
          </cell>
          <cell r="B683" t="str">
            <v>LUC PS YOG STWBRY CHSE CAKE 8 OZ</v>
          </cell>
          <cell r="C683">
            <v>682</v>
          </cell>
          <cell r="D683" t="str">
            <v>177870</v>
          </cell>
          <cell r="E683" t="str">
            <v>BULK LUC/JM YOG STWBRY CHSE CAKE</v>
          </cell>
          <cell r="F683">
            <v>100</v>
          </cell>
          <cell r="G683" t="str">
            <v>LB</v>
          </cell>
          <cell r="H683">
            <v>0.5</v>
          </cell>
          <cell r="I683">
            <v>0.24903899437499999</v>
          </cell>
          <cell r="J683" t="str">
            <v>Ingredient</v>
          </cell>
          <cell r="K683" t="str">
            <v>1</v>
          </cell>
          <cell r="L683">
            <v>3</v>
          </cell>
          <cell r="M683">
            <v>1</v>
          </cell>
          <cell r="N683">
            <v>0</v>
          </cell>
          <cell r="O683">
            <v>0</v>
          </cell>
          <cell r="P683" t="str">
            <v>8 OZ</v>
          </cell>
          <cell r="Q683" t="str">
            <v>177870</v>
          </cell>
          <cell r="R683" t="str">
            <v>177870-07718A</v>
          </cell>
          <cell r="S683" t="str">
            <v>0002113007718</v>
          </cell>
        </row>
        <row r="684">
          <cell r="A684" t="str">
            <v>0002113007718</v>
          </cell>
          <cell r="B684" t="str">
            <v>LUC PS YOG STWBRY CHSE CAKE 8 OZ</v>
          </cell>
          <cell r="C684">
            <v>683</v>
          </cell>
          <cell r="D684" t="str">
            <v>177416</v>
          </cell>
          <cell r="E684" t="str">
            <v>BULK MIX YOG MLK LF LUC/JM</v>
          </cell>
          <cell r="F684">
            <v>75</v>
          </cell>
          <cell r="G684" t="str">
            <v>LB</v>
          </cell>
          <cell r="H684">
            <v>0.375</v>
          </cell>
          <cell r="I684">
            <v>0.16205199249999999</v>
          </cell>
          <cell r="J684" t="str">
            <v>Ingredient</v>
          </cell>
          <cell r="K684" t="str">
            <v>1</v>
          </cell>
          <cell r="L684">
            <v>1</v>
          </cell>
          <cell r="M684">
            <v>0</v>
          </cell>
          <cell r="N684">
            <v>6.07694971875E-2</v>
          </cell>
          <cell r="O684">
            <v>0</v>
          </cell>
          <cell r="P684" t="str">
            <v>8 OZ</v>
          </cell>
          <cell r="Q684" t="str">
            <v>177870</v>
          </cell>
          <cell r="R684" t="str">
            <v>177870-07718A</v>
          </cell>
          <cell r="S684" t="str">
            <v>0002113007718</v>
          </cell>
        </row>
        <row r="685">
          <cell r="A685" t="str">
            <v>0002113007718</v>
          </cell>
          <cell r="B685" t="str">
            <v>LUC PS YOG STWBRY CHSE CAKE 8 OZ</v>
          </cell>
          <cell r="C685">
            <v>684</v>
          </cell>
          <cell r="D685" t="str">
            <v>301537</v>
          </cell>
          <cell r="E685" t="str">
            <v>FRUT YOG STWBRY CHSE CAKE LF BUY</v>
          </cell>
          <cell r="F685">
            <v>25</v>
          </cell>
          <cell r="G685" t="str">
            <v>LB</v>
          </cell>
          <cell r="H685">
            <v>0.125</v>
          </cell>
          <cell r="I685">
            <v>0.51</v>
          </cell>
          <cell r="J685" t="str">
            <v>Ingredient</v>
          </cell>
          <cell r="K685" t="str">
            <v>1</v>
          </cell>
          <cell r="L685">
            <v>2</v>
          </cell>
          <cell r="M685">
            <v>0</v>
          </cell>
          <cell r="N685">
            <v>6.3750000000000001E-2</v>
          </cell>
          <cell r="O685">
            <v>0</v>
          </cell>
          <cell r="P685" t="str">
            <v>8 OZ</v>
          </cell>
          <cell r="Q685" t="str">
            <v>177870</v>
          </cell>
          <cell r="R685" t="str">
            <v>177870-07718A</v>
          </cell>
          <cell r="S685" t="str">
            <v>0002113007718</v>
          </cell>
        </row>
        <row r="686">
          <cell r="A686" t="str">
            <v>0002113007718</v>
          </cell>
          <cell r="B686" t="str">
            <v>LUC PS YOG STWBRY CHSE CAKE 8 OZ</v>
          </cell>
          <cell r="C686">
            <v>685</v>
          </cell>
          <cell r="D686" t="str">
            <v>500754</v>
          </cell>
          <cell r="E686" t="str">
            <v>LID CLR 302 (DIA=8 OZ YOG)</v>
          </cell>
          <cell r="F686">
            <v>0</v>
          </cell>
          <cell r="G686" t="str">
            <v>EA</v>
          </cell>
          <cell r="H686">
            <v>1</v>
          </cell>
          <cell r="I686">
            <v>1.1979999999999999E-2</v>
          </cell>
          <cell r="J686" t="str">
            <v>Packaging</v>
          </cell>
          <cell r="K686" t="str">
            <v>2</v>
          </cell>
          <cell r="L686">
            <v>1</v>
          </cell>
          <cell r="M686">
            <v>0</v>
          </cell>
          <cell r="N686">
            <v>0</v>
          </cell>
          <cell r="O686">
            <v>1.1979999999999999E-2</v>
          </cell>
          <cell r="P686" t="str">
            <v>8 OZ</v>
          </cell>
          <cell r="Q686" t="str">
            <v>177870</v>
          </cell>
          <cell r="R686" t="str">
            <v>177870-07718A</v>
          </cell>
          <cell r="S686" t="str">
            <v>0002113007718</v>
          </cell>
        </row>
        <row r="687">
          <cell r="A687" t="str">
            <v>0002113007718</v>
          </cell>
          <cell r="B687" t="str">
            <v>LUC PS YOG STWBRY CHSE CAKE 8 OZ</v>
          </cell>
          <cell r="C687">
            <v>686</v>
          </cell>
          <cell r="D687" t="str">
            <v>502983</v>
          </cell>
          <cell r="E687" t="str">
            <v>CS GENRIC YOG 8 OZ</v>
          </cell>
          <cell r="F687">
            <v>0</v>
          </cell>
          <cell r="G687" t="str">
            <v>EA</v>
          </cell>
          <cell r="H687">
            <v>8.3299999999999999E-2</v>
          </cell>
          <cell r="I687">
            <v>0.13469999999999999</v>
          </cell>
          <cell r="J687" t="str">
            <v>Packaging</v>
          </cell>
          <cell r="K687" t="str">
            <v>2</v>
          </cell>
          <cell r="L687">
            <v>1</v>
          </cell>
          <cell r="M687">
            <v>0</v>
          </cell>
          <cell r="N687">
            <v>0</v>
          </cell>
          <cell r="O687">
            <v>1.122051E-2</v>
          </cell>
          <cell r="P687" t="str">
            <v>8 OZ</v>
          </cell>
          <cell r="Q687" t="str">
            <v>177870</v>
          </cell>
          <cell r="R687" t="str">
            <v>177870-07718A</v>
          </cell>
          <cell r="S687" t="str">
            <v>0002113007718</v>
          </cell>
        </row>
        <row r="688">
          <cell r="A688" t="str">
            <v>0002113007718</v>
          </cell>
          <cell r="B688" t="str">
            <v>LUC PS YOG STWBRY CHSE CAKE 8 OZ</v>
          </cell>
          <cell r="C688">
            <v>687</v>
          </cell>
          <cell r="D688" t="str">
            <v>504225</v>
          </cell>
          <cell r="E688" t="str">
            <v>CUP LUC LF YOG STWBRY CHSE CAKE 8 OZ</v>
          </cell>
          <cell r="F688">
            <v>0</v>
          </cell>
          <cell r="G688" t="str">
            <v>EA</v>
          </cell>
          <cell r="H688">
            <v>1</v>
          </cell>
          <cell r="I688">
            <v>2.4109999999999999E-2</v>
          </cell>
          <cell r="J688" t="str">
            <v>Packaging</v>
          </cell>
          <cell r="K688" t="str">
            <v>2</v>
          </cell>
          <cell r="L688">
            <v>1</v>
          </cell>
          <cell r="M688">
            <v>0</v>
          </cell>
          <cell r="N688">
            <v>0</v>
          </cell>
          <cell r="O688">
            <v>2.4109999999999999E-2</v>
          </cell>
          <cell r="P688" t="str">
            <v>8 OZ</v>
          </cell>
          <cell r="Q688" t="str">
            <v>177870</v>
          </cell>
          <cell r="R688" t="str">
            <v>177870-07718A</v>
          </cell>
          <cell r="S688" t="str">
            <v>0002113007718</v>
          </cell>
        </row>
        <row r="689">
          <cell r="A689" t="str">
            <v>0002113007718</v>
          </cell>
          <cell r="B689" t="str">
            <v>LUC PS YOG STWBRY CHSE CAKE 8 OZ</v>
          </cell>
          <cell r="C689">
            <v>688</v>
          </cell>
          <cell r="D689" t="str">
            <v>504440</v>
          </cell>
          <cell r="E689" t="str">
            <v>LID YOG PS LF COM 8 OZ</v>
          </cell>
          <cell r="F689">
            <v>0</v>
          </cell>
          <cell r="G689" t="str">
            <v>EA</v>
          </cell>
          <cell r="H689">
            <v>1</v>
          </cell>
          <cell r="I689">
            <v>8.9300000000000004E-3</v>
          </cell>
          <cell r="J689" t="str">
            <v>Packaging</v>
          </cell>
          <cell r="K689" t="str">
            <v>2</v>
          </cell>
          <cell r="L689">
            <v>1</v>
          </cell>
          <cell r="M689">
            <v>0</v>
          </cell>
          <cell r="N689">
            <v>0</v>
          </cell>
          <cell r="O689">
            <v>8.9300000000000004E-3</v>
          </cell>
          <cell r="P689" t="str">
            <v>8 OZ</v>
          </cell>
          <cell r="Q689" t="str">
            <v>177870</v>
          </cell>
          <cell r="R689" t="str">
            <v>177870-07718A</v>
          </cell>
          <cell r="S689" t="str">
            <v>0002113007718</v>
          </cell>
        </row>
        <row r="690">
          <cell r="A690" t="str">
            <v>0002113007719</v>
          </cell>
          <cell r="B690" t="str">
            <v>LUC PS YOG STWBRY 8 OZ</v>
          </cell>
          <cell r="C690">
            <v>689</v>
          </cell>
          <cell r="D690" t="str">
            <v>177744</v>
          </cell>
          <cell r="E690" t="str">
            <v>BULK LUC/JM YOG STWBRY</v>
          </cell>
          <cell r="F690">
            <v>100</v>
          </cell>
          <cell r="G690" t="str">
            <v>LB</v>
          </cell>
          <cell r="H690">
            <v>0.5</v>
          </cell>
          <cell r="I690">
            <v>0.234038994375</v>
          </cell>
          <cell r="J690" t="str">
            <v>Ingredient</v>
          </cell>
          <cell r="K690" t="str">
            <v>1</v>
          </cell>
          <cell r="L690">
            <v>3</v>
          </cell>
          <cell r="M690">
            <v>1</v>
          </cell>
          <cell r="N690">
            <v>0</v>
          </cell>
          <cell r="O690">
            <v>0</v>
          </cell>
          <cell r="P690" t="str">
            <v>8 OZ</v>
          </cell>
          <cell r="Q690" t="str">
            <v>177744</v>
          </cell>
          <cell r="R690" t="str">
            <v>177744-07719A</v>
          </cell>
          <cell r="S690" t="str">
            <v>0002113007719</v>
          </cell>
        </row>
        <row r="691">
          <cell r="A691" t="str">
            <v>0002113007719</v>
          </cell>
          <cell r="B691" t="str">
            <v>LUC PS YOG STWBRY 8 OZ</v>
          </cell>
          <cell r="C691">
            <v>690</v>
          </cell>
          <cell r="D691" t="str">
            <v>177416</v>
          </cell>
          <cell r="E691" t="str">
            <v>BULK MIX YOG MLK LF LUC/JM</v>
          </cell>
          <cell r="F691">
            <v>75</v>
          </cell>
          <cell r="G691" t="str">
            <v>LB</v>
          </cell>
          <cell r="H691">
            <v>0.375</v>
          </cell>
          <cell r="I691">
            <v>0.16205199249999999</v>
          </cell>
          <cell r="J691" t="str">
            <v>Ingredient</v>
          </cell>
          <cell r="K691" t="str">
            <v>1</v>
          </cell>
          <cell r="L691">
            <v>2</v>
          </cell>
          <cell r="M691">
            <v>0</v>
          </cell>
          <cell r="N691">
            <v>6.07694971875E-2</v>
          </cell>
          <cell r="O691">
            <v>0</v>
          </cell>
          <cell r="P691" t="str">
            <v>8 OZ</v>
          </cell>
          <cell r="Q691" t="str">
            <v>177744</v>
          </cell>
          <cell r="R691" t="str">
            <v>177744-07719A</v>
          </cell>
          <cell r="S691" t="str">
            <v>0002113007719</v>
          </cell>
        </row>
        <row r="692">
          <cell r="A692" t="str">
            <v>0002113007719</v>
          </cell>
          <cell r="B692" t="str">
            <v>LUC PS YOG STWBRY 8 OZ</v>
          </cell>
          <cell r="C692">
            <v>691</v>
          </cell>
          <cell r="D692" t="str">
            <v>301375</v>
          </cell>
          <cell r="E692" t="str">
            <v>FRUT YOG STWBRY BUY</v>
          </cell>
          <cell r="F692">
            <v>25</v>
          </cell>
          <cell r="G692" t="str">
            <v>LB</v>
          </cell>
          <cell r="H692">
            <v>0.125</v>
          </cell>
          <cell r="I692">
            <v>0.45</v>
          </cell>
          <cell r="J692" t="str">
            <v>Ingredient</v>
          </cell>
          <cell r="K692" t="str">
            <v>1</v>
          </cell>
          <cell r="L692">
            <v>1</v>
          </cell>
          <cell r="M692">
            <v>0</v>
          </cell>
          <cell r="N692">
            <v>5.6250000000000001E-2</v>
          </cell>
          <cell r="O692">
            <v>0</v>
          </cell>
          <cell r="P692" t="str">
            <v>8 OZ</v>
          </cell>
          <cell r="Q692" t="str">
            <v>177744</v>
          </cell>
          <cell r="R692" t="str">
            <v>177744-07719A</v>
          </cell>
          <cell r="S692" t="str">
            <v>0002113007719</v>
          </cell>
        </row>
        <row r="693">
          <cell r="A693" t="str">
            <v>0002113007719</v>
          </cell>
          <cell r="B693" t="str">
            <v>LUC PS YOG STWBRY 8 OZ</v>
          </cell>
          <cell r="C693">
            <v>692</v>
          </cell>
          <cell r="D693" t="str">
            <v>500754</v>
          </cell>
          <cell r="E693" t="str">
            <v>LID CLR 302 (DIA=8 OZ YOG)</v>
          </cell>
          <cell r="F693">
            <v>0</v>
          </cell>
          <cell r="G693" t="str">
            <v>EA</v>
          </cell>
          <cell r="H693">
            <v>1</v>
          </cell>
          <cell r="I693">
            <v>1.1979999999999999E-2</v>
          </cell>
          <cell r="J693" t="str">
            <v>Packaging</v>
          </cell>
          <cell r="K693" t="str">
            <v>2</v>
          </cell>
          <cell r="L693">
            <v>1</v>
          </cell>
          <cell r="M693">
            <v>0</v>
          </cell>
          <cell r="N693">
            <v>0</v>
          </cell>
          <cell r="O693">
            <v>1.1979999999999999E-2</v>
          </cell>
          <cell r="P693" t="str">
            <v>8 OZ</v>
          </cell>
          <cell r="Q693" t="str">
            <v>177744</v>
          </cell>
          <cell r="R693" t="str">
            <v>177744-07719A</v>
          </cell>
          <cell r="S693" t="str">
            <v>0002113007719</v>
          </cell>
        </row>
        <row r="694">
          <cell r="A694" t="str">
            <v>0002113007719</v>
          </cell>
          <cell r="B694" t="str">
            <v>LUC PS YOG STWBRY 8 OZ</v>
          </cell>
          <cell r="C694">
            <v>693</v>
          </cell>
          <cell r="D694" t="str">
            <v>500807</v>
          </cell>
          <cell r="E694" t="str">
            <v>CUP LUC LF YOG STWBRY 8 OZ</v>
          </cell>
          <cell r="F694">
            <v>0</v>
          </cell>
          <cell r="G694" t="str">
            <v>EA</v>
          </cell>
          <cell r="H694">
            <v>1</v>
          </cell>
          <cell r="I694">
            <v>2.4109999999999999E-2</v>
          </cell>
          <cell r="J694" t="str">
            <v>Packaging</v>
          </cell>
          <cell r="K694" t="str">
            <v>2</v>
          </cell>
          <cell r="L694">
            <v>1</v>
          </cell>
          <cell r="M694">
            <v>0</v>
          </cell>
          <cell r="N694">
            <v>0</v>
          </cell>
          <cell r="O694">
            <v>2.4109999999999999E-2</v>
          </cell>
          <cell r="P694" t="str">
            <v>8 OZ</v>
          </cell>
          <cell r="Q694" t="str">
            <v>177744</v>
          </cell>
          <cell r="R694" t="str">
            <v>177744-07719A</v>
          </cell>
          <cell r="S694" t="str">
            <v>0002113007719</v>
          </cell>
        </row>
        <row r="695">
          <cell r="A695" t="str">
            <v>0002113007719</v>
          </cell>
          <cell r="B695" t="str">
            <v>LUC PS YOG STWBRY 8 OZ</v>
          </cell>
          <cell r="C695">
            <v>694</v>
          </cell>
          <cell r="D695" t="str">
            <v>502983</v>
          </cell>
          <cell r="E695" t="str">
            <v>CS GENRIC YOG 8 OZ</v>
          </cell>
          <cell r="F695">
            <v>0</v>
          </cell>
          <cell r="G695" t="str">
            <v>EA</v>
          </cell>
          <cell r="H695">
            <v>8.3299999999999999E-2</v>
          </cell>
          <cell r="I695">
            <v>0.13469999999999999</v>
          </cell>
          <cell r="J695" t="str">
            <v>Packaging</v>
          </cell>
          <cell r="K695" t="str">
            <v>2</v>
          </cell>
          <cell r="L695">
            <v>1</v>
          </cell>
          <cell r="M695">
            <v>0</v>
          </cell>
          <cell r="N695">
            <v>0</v>
          </cell>
          <cell r="O695">
            <v>1.122051E-2</v>
          </cell>
          <cell r="P695" t="str">
            <v>8 OZ</v>
          </cell>
          <cell r="Q695" t="str">
            <v>177744</v>
          </cell>
          <cell r="R695" t="str">
            <v>177744-07719A</v>
          </cell>
          <cell r="S695" t="str">
            <v>0002113007719</v>
          </cell>
        </row>
        <row r="696">
          <cell r="A696" t="str">
            <v>0002113007719</v>
          </cell>
          <cell r="B696" t="str">
            <v>LUC PS YOG STWBRY 8 OZ</v>
          </cell>
          <cell r="C696">
            <v>695</v>
          </cell>
          <cell r="D696" t="str">
            <v>504440</v>
          </cell>
          <cell r="E696" t="str">
            <v>LID YOG PS LF COM 8 OZ</v>
          </cell>
          <cell r="F696">
            <v>0</v>
          </cell>
          <cell r="G696" t="str">
            <v>EA</v>
          </cell>
          <cell r="H696">
            <v>1</v>
          </cell>
          <cell r="I696">
            <v>8.9300000000000004E-3</v>
          </cell>
          <cell r="J696" t="str">
            <v>Packaging</v>
          </cell>
          <cell r="K696" t="str">
            <v>2</v>
          </cell>
          <cell r="L696">
            <v>1</v>
          </cell>
          <cell r="M696">
            <v>0</v>
          </cell>
          <cell r="N696">
            <v>0</v>
          </cell>
          <cell r="O696">
            <v>8.9300000000000004E-3</v>
          </cell>
          <cell r="P696" t="str">
            <v>8 OZ</v>
          </cell>
          <cell r="Q696" t="str">
            <v>177744</v>
          </cell>
          <cell r="R696" t="str">
            <v>177744-07719A</v>
          </cell>
          <cell r="S696" t="str">
            <v>0002113007719</v>
          </cell>
        </row>
        <row r="697">
          <cell r="A697" t="str">
            <v>0002113007720</v>
          </cell>
          <cell r="B697" t="str">
            <v>LUC PS YOG BSNBRY 8 OZ</v>
          </cell>
          <cell r="C697">
            <v>696</v>
          </cell>
          <cell r="D697" t="str">
            <v>177747</v>
          </cell>
          <cell r="E697" t="str">
            <v>BULK LUC/JM YOG BSNBRY</v>
          </cell>
          <cell r="F697">
            <v>100</v>
          </cell>
          <cell r="G697" t="str">
            <v>LB</v>
          </cell>
          <cell r="H697">
            <v>0.5</v>
          </cell>
          <cell r="I697">
            <v>0.269138994375</v>
          </cell>
          <cell r="J697" t="str">
            <v>Ingredient</v>
          </cell>
          <cell r="K697" t="str">
            <v>1</v>
          </cell>
          <cell r="L697">
            <v>3</v>
          </cell>
          <cell r="M697">
            <v>1</v>
          </cell>
          <cell r="N697">
            <v>0</v>
          </cell>
          <cell r="O697">
            <v>0</v>
          </cell>
          <cell r="P697" t="str">
            <v>8 OZ</v>
          </cell>
          <cell r="Q697" t="str">
            <v>177747</v>
          </cell>
          <cell r="R697" t="str">
            <v>177747-07720A</v>
          </cell>
          <cell r="S697" t="str">
            <v>0002113007720</v>
          </cell>
        </row>
        <row r="698">
          <cell r="A698" t="str">
            <v>0002113007720</v>
          </cell>
          <cell r="B698" t="str">
            <v>LUC PS YOG BSNBRY 8 OZ</v>
          </cell>
          <cell r="C698">
            <v>697</v>
          </cell>
          <cell r="D698" t="str">
            <v>177416</v>
          </cell>
          <cell r="E698" t="str">
            <v>BULK MIX YOG MLK LF LUC/JM</v>
          </cell>
          <cell r="F698">
            <v>75</v>
          </cell>
          <cell r="G698" t="str">
            <v>LB</v>
          </cell>
          <cell r="H698">
            <v>0.375</v>
          </cell>
          <cell r="I698">
            <v>0.16205199249999999</v>
          </cell>
          <cell r="J698" t="str">
            <v>Ingredient</v>
          </cell>
          <cell r="K698" t="str">
            <v>1</v>
          </cell>
          <cell r="L698">
            <v>2</v>
          </cell>
          <cell r="M698">
            <v>0</v>
          </cell>
          <cell r="N698">
            <v>6.07694971875E-2</v>
          </cell>
          <cell r="O698">
            <v>0</v>
          </cell>
          <cell r="P698" t="str">
            <v>8 OZ</v>
          </cell>
          <cell r="Q698" t="str">
            <v>177747</v>
          </cell>
          <cell r="R698" t="str">
            <v>177747-07720A</v>
          </cell>
          <cell r="S698" t="str">
            <v>0002113007720</v>
          </cell>
        </row>
        <row r="699">
          <cell r="A699" t="str">
            <v>0002113007720</v>
          </cell>
          <cell r="B699" t="str">
            <v>LUC PS YOG BSNBRY 8 OZ</v>
          </cell>
          <cell r="C699">
            <v>698</v>
          </cell>
          <cell r="D699" t="str">
            <v>301369</v>
          </cell>
          <cell r="E699" t="str">
            <v>FRUT YOG BSNBRY BUY</v>
          </cell>
          <cell r="F699">
            <v>25</v>
          </cell>
          <cell r="G699" t="str">
            <v>LB</v>
          </cell>
          <cell r="H699">
            <v>0.125</v>
          </cell>
          <cell r="I699">
            <v>0.59040000000000004</v>
          </cell>
          <cell r="J699" t="str">
            <v>Ingredient</v>
          </cell>
          <cell r="K699" t="str">
            <v>1</v>
          </cell>
          <cell r="L699">
            <v>1</v>
          </cell>
          <cell r="M699">
            <v>0</v>
          </cell>
          <cell r="N699">
            <v>7.3800000000000004E-2</v>
          </cell>
          <cell r="O699">
            <v>0</v>
          </cell>
          <cell r="P699" t="str">
            <v>8 OZ</v>
          </cell>
          <cell r="Q699" t="str">
            <v>177747</v>
          </cell>
          <cell r="R699" t="str">
            <v>177747-07720A</v>
          </cell>
          <cell r="S699" t="str">
            <v>0002113007720</v>
          </cell>
        </row>
        <row r="700">
          <cell r="A700" t="str">
            <v>0002113007720</v>
          </cell>
          <cell r="B700" t="str">
            <v>LUC PS YOG BSNBRY 8 OZ</v>
          </cell>
          <cell r="C700">
            <v>699</v>
          </cell>
          <cell r="D700" t="str">
            <v>500754</v>
          </cell>
          <cell r="E700" t="str">
            <v>LID CLR 302 (DIA=8 OZ YOG)</v>
          </cell>
          <cell r="F700">
            <v>0</v>
          </cell>
          <cell r="G700" t="str">
            <v>EA</v>
          </cell>
          <cell r="H700">
            <v>1</v>
          </cell>
          <cell r="I700">
            <v>1.1979999999999999E-2</v>
          </cell>
          <cell r="J700" t="str">
            <v>Packaging</v>
          </cell>
          <cell r="K700" t="str">
            <v>2</v>
          </cell>
          <cell r="L700">
            <v>1</v>
          </cell>
          <cell r="M700">
            <v>0</v>
          </cell>
          <cell r="N700">
            <v>0</v>
          </cell>
          <cell r="O700">
            <v>1.1979999999999999E-2</v>
          </cell>
          <cell r="P700" t="str">
            <v>8 OZ</v>
          </cell>
          <cell r="Q700" t="str">
            <v>177747</v>
          </cell>
          <cell r="R700" t="str">
            <v>177747-07720A</v>
          </cell>
          <cell r="S700" t="str">
            <v>0002113007720</v>
          </cell>
        </row>
        <row r="701">
          <cell r="A701" t="str">
            <v>0002113007720</v>
          </cell>
          <cell r="B701" t="str">
            <v>LUC PS YOG BSNBRY 8 OZ</v>
          </cell>
          <cell r="C701">
            <v>700</v>
          </cell>
          <cell r="D701" t="str">
            <v>500791</v>
          </cell>
          <cell r="E701" t="str">
            <v>CUP LUC LF YOG BSNBRY 8 OZ</v>
          </cell>
          <cell r="F701">
            <v>0</v>
          </cell>
          <cell r="G701" t="str">
            <v>EA</v>
          </cell>
          <cell r="H701">
            <v>1</v>
          </cell>
          <cell r="I701">
            <v>2.5610000000000001E-2</v>
          </cell>
          <cell r="J701" t="str">
            <v>Packaging</v>
          </cell>
          <cell r="K701" t="str">
            <v>2</v>
          </cell>
          <cell r="L701">
            <v>1</v>
          </cell>
          <cell r="M701">
            <v>0</v>
          </cell>
          <cell r="N701">
            <v>0</v>
          </cell>
          <cell r="O701">
            <v>2.5610000000000001E-2</v>
          </cell>
          <cell r="P701" t="str">
            <v>8 OZ</v>
          </cell>
          <cell r="Q701" t="str">
            <v>177747</v>
          </cell>
          <cell r="R701" t="str">
            <v>177747-07720A</v>
          </cell>
          <cell r="S701" t="str">
            <v>0002113007720</v>
          </cell>
        </row>
        <row r="702">
          <cell r="A702" t="str">
            <v>0002113007720</v>
          </cell>
          <cell r="B702" t="str">
            <v>LUC PS YOG BSNBRY 8 OZ</v>
          </cell>
          <cell r="C702">
            <v>701</v>
          </cell>
          <cell r="D702" t="str">
            <v>502983</v>
          </cell>
          <cell r="E702" t="str">
            <v>CS GENRIC YOG 8 OZ</v>
          </cell>
          <cell r="F702">
            <v>0</v>
          </cell>
          <cell r="G702" t="str">
            <v>EA</v>
          </cell>
          <cell r="H702">
            <v>8.3299999999999999E-2</v>
          </cell>
          <cell r="I702">
            <v>0.13469999999999999</v>
          </cell>
          <cell r="J702" t="str">
            <v>Packaging</v>
          </cell>
          <cell r="K702" t="str">
            <v>2</v>
          </cell>
          <cell r="L702">
            <v>1</v>
          </cell>
          <cell r="M702">
            <v>0</v>
          </cell>
          <cell r="N702">
            <v>0</v>
          </cell>
          <cell r="O702">
            <v>1.122051E-2</v>
          </cell>
          <cell r="P702" t="str">
            <v>8 OZ</v>
          </cell>
          <cell r="Q702" t="str">
            <v>177747</v>
          </cell>
          <cell r="R702" t="str">
            <v>177747-07720A</v>
          </cell>
          <cell r="S702" t="str">
            <v>0002113007720</v>
          </cell>
        </row>
        <row r="703">
          <cell r="A703" t="str">
            <v>0002113007720</v>
          </cell>
          <cell r="B703" t="str">
            <v>LUC PS YOG BSNBRY 8 OZ</v>
          </cell>
          <cell r="C703">
            <v>702</v>
          </cell>
          <cell r="D703" t="str">
            <v>504440</v>
          </cell>
          <cell r="E703" t="str">
            <v>LID YOG PS LF COM 8 OZ</v>
          </cell>
          <cell r="F703">
            <v>0</v>
          </cell>
          <cell r="G703" t="str">
            <v>EA</v>
          </cell>
          <cell r="H703">
            <v>1</v>
          </cell>
          <cell r="I703">
            <v>8.9300000000000004E-3</v>
          </cell>
          <cell r="J703" t="str">
            <v>Packaging</v>
          </cell>
          <cell r="K703" t="str">
            <v>2</v>
          </cell>
          <cell r="L703">
            <v>1</v>
          </cell>
          <cell r="M703">
            <v>0</v>
          </cell>
          <cell r="N703">
            <v>0</v>
          </cell>
          <cell r="O703">
            <v>8.9300000000000004E-3</v>
          </cell>
          <cell r="P703" t="str">
            <v>8 OZ</v>
          </cell>
          <cell r="Q703" t="str">
            <v>177747</v>
          </cell>
          <cell r="R703" t="str">
            <v>177747-07720A</v>
          </cell>
          <cell r="S703" t="str">
            <v>0002113007720</v>
          </cell>
        </row>
        <row r="704">
          <cell r="A704" t="str">
            <v>0002113007722</v>
          </cell>
          <cell r="B704" t="str">
            <v>LUC PS YOG CHRY 8 OZ</v>
          </cell>
          <cell r="C704">
            <v>703</v>
          </cell>
          <cell r="D704" t="str">
            <v>177749</v>
          </cell>
          <cell r="E704" t="str">
            <v>BULK LUC/JM YOG CHRY</v>
          </cell>
          <cell r="F704">
            <v>100</v>
          </cell>
          <cell r="G704" t="str">
            <v>LB</v>
          </cell>
          <cell r="H704">
            <v>0.5</v>
          </cell>
          <cell r="I704">
            <v>0.23653899437500001</v>
          </cell>
          <cell r="J704" t="str">
            <v>Ingredient</v>
          </cell>
          <cell r="K704" t="str">
            <v>1</v>
          </cell>
          <cell r="L704">
            <v>3</v>
          </cell>
          <cell r="M704">
            <v>1</v>
          </cell>
          <cell r="N704">
            <v>0</v>
          </cell>
          <cell r="O704">
            <v>0</v>
          </cell>
          <cell r="P704" t="str">
            <v>8 OZ</v>
          </cell>
          <cell r="Q704" t="str">
            <v>177749</v>
          </cell>
          <cell r="R704" t="str">
            <v>177749-07722A</v>
          </cell>
          <cell r="S704" t="str">
            <v>0002113007722</v>
          </cell>
        </row>
        <row r="705">
          <cell r="A705" t="str">
            <v>0002113007722</v>
          </cell>
          <cell r="B705" t="str">
            <v>LUC PS YOG CHRY 8 OZ</v>
          </cell>
          <cell r="C705">
            <v>704</v>
          </cell>
          <cell r="D705" t="str">
            <v>177416</v>
          </cell>
          <cell r="E705" t="str">
            <v>BULK MIX YOG MLK LF LUC/JM</v>
          </cell>
          <cell r="F705">
            <v>75</v>
          </cell>
          <cell r="G705" t="str">
            <v>LB</v>
          </cell>
          <cell r="H705">
            <v>0.375</v>
          </cell>
          <cell r="I705">
            <v>0.16205199249999999</v>
          </cell>
          <cell r="J705" t="str">
            <v>Ingredient</v>
          </cell>
          <cell r="K705" t="str">
            <v>1</v>
          </cell>
          <cell r="L705">
            <v>2</v>
          </cell>
          <cell r="M705">
            <v>0</v>
          </cell>
          <cell r="N705">
            <v>6.07694971875E-2</v>
          </cell>
          <cell r="O705">
            <v>0</v>
          </cell>
          <cell r="P705" t="str">
            <v>8 OZ</v>
          </cell>
          <cell r="Q705" t="str">
            <v>177749</v>
          </cell>
          <cell r="R705" t="str">
            <v>177749-07722A</v>
          </cell>
          <cell r="S705" t="str">
            <v>0002113007722</v>
          </cell>
        </row>
        <row r="706">
          <cell r="A706" t="str">
            <v>0002113007722</v>
          </cell>
          <cell r="B706" t="str">
            <v>LUC PS YOG CHRY 8 OZ</v>
          </cell>
          <cell r="C706">
            <v>705</v>
          </cell>
          <cell r="D706" t="str">
            <v>301370</v>
          </cell>
          <cell r="E706" t="str">
            <v>FRUT YOG CHRY BUY</v>
          </cell>
          <cell r="F706">
            <v>25</v>
          </cell>
          <cell r="G706" t="str">
            <v>LB</v>
          </cell>
          <cell r="H706">
            <v>0.125</v>
          </cell>
          <cell r="I706">
            <v>0.46</v>
          </cell>
          <cell r="J706" t="str">
            <v>Ingredient</v>
          </cell>
          <cell r="K706" t="str">
            <v>1</v>
          </cell>
          <cell r="L706">
            <v>1</v>
          </cell>
          <cell r="M706">
            <v>0</v>
          </cell>
          <cell r="N706">
            <v>5.7500000000000002E-2</v>
          </cell>
          <cell r="O706">
            <v>0</v>
          </cell>
          <cell r="P706" t="str">
            <v>8 OZ</v>
          </cell>
          <cell r="Q706" t="str">
            <v>177749</v>
          </cell>
          <cell r="R706" t="str">
            <v>177749-07722A</v>
          </cell>
          <cell r="S706" t="str">
            <v>0002113007722</v>
          </cell>
        </row>
        <row r="707">
          <cell r="A707" t="str">
            <v>0002113007722</v>
          </cell>
          <cell r="B707" t="str">
            <v>LUC PS YOG CHRY 8 OZ</v>
          </cell>
          <cell r="C707">
            <v>706</v>
          </cell>
          <cell r="D707" t="str">
            <v>500754</v>
          </cell>
          <cell r="E707" t="str">
            <v>LID CLR 302 (DIA=8 OZ YOG)</v>
          </cell>
          <cell r="F707">
            <v>0</v>
          </cell>
          <cell r="G707" t="str">
            <v>EA</v>
          </cell>
          <cell r="H707">
            <v>1</v>
          </cell>
          <cell r="I707">
            <v>1.1979999999999999E-2</v>
          </cell>
          <cell r="J707" t="str">
            <v>Packaging</v>
          </cell>
          <cell r="K707" t="str">
            <v>2</v>
          </cell>
          <cell r="L707">
            <v>1</v>
          </cell>
          <cell r="M707">
            <v>0</v>
          </cell>
          <cell r="N707">
            <v>0</v>
          </cell>
          <cell r="O707">
            <v>1.1979999999999999E-2</v>
          </cell>
          <cell r="P707" t="str">
            <v>8 OZ</v>
          </cell>
          <cell r="Q707" t="str">
            <v>177749</v>
          </cell>
          <cell r="R707" t="str">
            <v>177749-07722A</v>
          </cell>
          <cell r="S707" t="str">
            <v>0002113007722</v>
          </cell>
        </row>
        <row r="708">
          <cell r="A708" t="str">
            <v>0002113007722</v>
          </cell>
          <cell r="B708" t="str">
            <v>LUC PS YOG CHRY 8 OZ</v>
          </cell>
          <cell r="C708">
            <v>707</v>
          </cell>
          <cell r="D708" t="str">
            <v>500794</v>
          </cell>
          <cell r="E708" t="str">
            <v>CUP LUC LF YOG CHRY 8 OZ</v>
          </cell>
          <cell r="F708">
            <v>0</v>
          </cell>
          <cell r="G708" t="str">
            <v>EA</v>
          </cell>
          <cell r="H708">
            <v>1</v>
          </cell>
          <cell r="I708">
            <v>2.5610000000000001E-2</v>
          </cell>
          <cell r="J708" t="str">
            <v>Packaging</v>
          </cell>
          <cell r="K708" t="str">
            <v>2</v>
          </cell>
          <cell r="L708">
            <v>1</v>
          </cell>
          <cell r="M708">
            <v>0</v>
          </cell>
          <cell r="N708">
            <v>0</v>
          </cell>
          <cell r="O708">
            <v>2.5610000000000001E-2</v>
          </cell>
          <cell r="P708" t="str">
            <v>8 OZ</v>
          </cell>
          <cell r="Q708" t="str">
            <v>177749</v>
          </cell>
          <cell r="R708" t="str">
            <v>177749-07722A</v>
          </cell>
          <cell r="S708" t="str">
            <v>0002113007722</v>
          </cell>
        </row>
        <row r="709">
          <cell r="A709" t="str">
            <v>0002113007722</v>
          </cell>
          <cell r="B709" t="str">
            <v>LUC PS YOG CHRY 8 OZ</v>
          </cell>
          <cell r="C709">
            <v>708</v>
          </cell>
          <cell r="D709" t="str">
            <v>502983</v>
          </cell>
          <cell r="E709" t="str">
            <v>CS GENRIC YOG 8 OZ</v>
          </cell>
          <cell r="F709">
            <v>0</v>
          </cell>
          <cell r="G709" t="str">
            <v>EA</v>
          </cell>
          <cell r="H709">
            <v>8.3299999999999999E-2</v>
          </cell>
          <cell r="I709">
            <v>0.13469999999999999</v>
          </cell>
          <cell r="J709" t="str">
            <v>Packaging</v>
          </cell>
          <cell r="K709" t="str">
            <v>2</v>
          </cell>
          <cell r="L709">
            <v>1</v>
          </cell>
          <cell r="M709">
            <v>0</v>
          </cell>
          <cell r="N709">
            <v>0</v>
          </cell>
          <cell r="O709">
            <v>1.122051E-2</v>
          </cell>
          <cell r="P709" t="str">
            <v>8 OZ</v>
          </cell>
          <cell r="Q709" t="str">
            <v>177749</v>
          </cell>
          <cell r="R709" t="str">
            <v>177749-07722A</v>
          </cell>
          <cell r="S709" t="str">
            <v>0002113007722</v>
          </cell>
        </row>
        <row r="710">
          <cell r="A710" t="str">
            <v>0002113007722</v>
          </cell>
          <cell r="B710" t="str">
            <v>LUC PS YOG CHRY 8 OZ</v>
          </cell>
          <cell r="C710">
            <v>709</v>
          </cell>
          <cell r="D710" t="str">
            <v>504440</v>
          </cell>
          <cell r="E710" t="str">
            <v>LID YOG PS LF COM 8 OZ</v>
          </cell>
          <cell r="F710">
            <v>0</v>
          </cell>
          <cell r="G710" t="str">
            <v>EA</v>
          </cell>
          <cell r="H710">
            <v>1</v>
          </cell>
          <cell r="I710">
            <v>8.9300000000000004E-3</v>
          </cell>
          <cell r="J710" t="str">
            <v>Packaging</v>
          </cell>
          <cell r="K710" t="str">
            <v>2</v>
          </cell>
          <cell r="L710">
            <v>1</v>
          </cell>
          <cell r="M710">
            <v>0</v>
          </cell>
          <cell r="N710">
            <v>0</v>
          </cell>
          <cell r="O710">
            <v>8.9300000000000004E-3</v>
          </cell>
          <cell r="P710" t="str">
            <v>8 OZ</v>
          </cell>
          <cell r="Q710" t="str">
            <v>177749</v>
          </cell>
          <cell r="R710" t="str">
            <v>177749-07722A</v>
          </cell>
          <cell r="S710" t="str">
            <v>0002113007722</v>
          </cell>
        </row>
        <row r="711">
          <cell r="A711" t="str">
            <v>0002113007724</v>
          </cell>
          <cell r="B711" t="str">
            <v>LUC PS YOG BLUBRY 8 OZ</v>
          </cell>
          <cell r="C711">
            <v>710</v>
          </cell>
          <cell r="D711" t="str">
            <v>177743</v>
          </cell>
          <cell r="E711" t="str">
            <v>BULK LUC/JM YOG BLUBRY</v>
          </cell>
          <cell r="F711">
            <v>100</v>
          </cell>
          <cell r="G711" t="str">
            <v>LB</v>
          </cell>
          <cell r="H711">
            <v>0.5</v>
          </cell>
          <cell r="I711">
            <v>0.24873899437499999</v>
          </cell>
          <cell r="J711" t="str">
            <v>Ingredient</v>
          </cell>
          <cell r="K711" t="str">
            <v>1</v>
          </cell>
          <cell r="L711">
            <v>3</v>
          </cell>
          <cell r="M711">
            <v>1</v>
          </cell>
          <cell r="N711">
            <v>0</v>
          </cell>
          <cell r="O711">
            <v>0</v>
          </cell>
          <cell r="P711" t="str">
            <v>8 OZ</v>
          </cell>
          <cell r="Q711" t="str">
            <v>177743</v>
          </cell>
          <cell r="R711" t="str">
            <v>177743-07724A</v>
          </cell>
          <cell r="S711" t="str">
            <v>0002113007724</v>
          </cell>
        </row>
        <row r="712">
          <cell r="A712" t="str">
            <v>0002113007724</v>
          </cell>
          <cell r="B712" t="str">
            <v>LUC PS YOG BLUBRY 8 OZ</v>
          </cell>
          <cell r="C712">
            <v>711</v>
          </cell>
          <cell r="D712" t="str">
            <v>177416</v>
          </cell>
          <cell r="E712" t="str">
            <v>BULK MIX YOG MLK LF LUC/JM</v>
          </cell>
          <cell r="F712">
            <v>75</v>
          </cell>
          <cell r="G712" t="str">
            <v>LB</v>
          </cell>
          <cell r="H712">
            <v>0.375</v>
          </cell>
          <cell r="I712">
            <v>0.16205199249999999</v>
          </cell>
          <cell r="J712" t="str">
            <v>Ingredient</v>
          </cell>
          <cell r="K712" t="str">
            <v>1</v>
          </cell>
          <cell r="L712">
            <v>2</v>
          </cell>
          <cell r="M712">
            <v>0</v>
          </cell>
          <cell r="N712">
            <v>6.07694971875E-2</v>
          </cell>
          <cell r="O712">
            <v>0</v>
          </cell>
          <cell r="P712" t="str">
            <v>8 OZ</v>
          </cell>
          <cell r="Q712" t="str">
            <v>177743</v>
          </cell>
          <cell r="R712" t="str">
            <v>177743-07724A</v>
          </cell>
          <cell r="S712" t="str">
            <v>0002113007724</v>
          </cell>
        </row>
        <row r="713">
          <cell r="A713" t="str">
            <v>0002113007724</v>
          </cell>
          <cell r="B713" t="str">
            <v>LUC PS YOG BLUBRY 8 OZ</v>
          </cell>
          <cell r="C713">
            <v>712</v>
          </cell>
          <cell r="D713" t="str">
            <v>301368</v>
          </cell>
          <cell r="E713" t="str">
            <v>FRUT YOG BLUBRY BUY</v>
          </cell>
          <cell r="F713">
            <v>25</v>
          </cell>
          <cell r="G713" t="str">
            <v>LB</v>
          </cell>
          <cell r="H713">
            <v>0.125</v>
          </cell>
          <cell r="I713">
            <v>0.50880000000000003</v>
          </cell>
          <cell r="J713" t="str">
            <v>Ingredient</v>
          </cell>
          <cell r="K713" t="str">
            <v>1</v>
          </cell>
          <cell r="L713">
            <v>1</v>
          </cell>
          <cell r="M713">
            <v>0</v>
          </cell>
          <cell r="N713">
            <v>6.3600000000000004E-2</v>
          </cell>
          <cell r="O713">
            <v>0</v>
          </cell>
          <cell r="P713" t="str">
            <v>8 OZ</v>
          </cell>
          <cell r="Q713" t="str">
            <v>177743</v>
          </cell>
          <cell r="R713" t="str">
            <v>177743-07724A</v>
          </cell>
          <cell r="S713" t="str">
            <v>0002113007724</v>
          </cell>
        </row>
        <row r="714">
          <cell r="A714" t="str">
            <v>0002113007724</v>
          </cell>
          <cell r="B714" t="str">
            <v>LUC PS YOG BLUBRY 8 OZ</v>
          </cell>
          <cell r="C714">
            <v>713</v>
          </cell>
          <cell r="D714" t="str">
            <v>500754</v>
          </cell>
          <cell r="E714" t="str">
            <v>LID CLR 302 (DIA=8 OZ YOG)</v>
          </cell>
          <cell r="F714">
            <v>0</v>
          </cell>
          <cell r="G714" t="str">
            <v>EA</v>
          </cell>
          <cell r="H714">
            <v>1</v>
          </cell>
          <cell r="I714">
            <v>1.1979999999999999E-2</v>
          </cell>
          <cell r="J714" t="str">
            <v>Packaging</v>
          </cell>
          <cell r="K714" t="str">
            <v>2</v>
          </cell>
          <cell r="L714">
            <v>1</v>
          </cell>
          <cell r="M714">
            <v>0</v>
          </cell>
          <cell r="N714">
            <v>0</v>
          </cell>
          <cell r="O714">
            <v>1.1979999999999999E-2</v>
          </cell>
          <cell r="P714" t="str">
            <v>8 OZ</v>
          </cell>
          <cell r="Q714" t="str">
            <v>177743</v>
          </cell>
          <cell r="R714" t="str">
            <v>177743-07724A</v>
          </cell>
          <cell r="S714" t="str">
            <v>0002113007724</v>
          </cell>
        </row>
        <row r="715">
          <cell r="A715" t="str">
            <v>0002113007724</v>
          </cell>
          <cell r="B715" t="str">
            <v>LUC PS YOG BLUBRY 8 OZ</v>
          </cell>
          <cell r="C715">
            <v>714</v>
          </cell>
          <cell r="D715" t="str">
            <v>500790</v>
          </cell>
          <cell r="E715" t="str">
            <v>CUP LUC LF YOG BLUBRY 8 OZ</v>
          </cell>
          <cell r="F715">
            <v>0</v>
          </cell>
          <cell r="G715" t="str">
            <v>EA</v>
          </cell>
          <cell r="H715">
            <v>1</v>
          </cell>
          <cell r="I715">
            <v>2.4109999999999999E-2</v>
          </cell>
          <cell r="J715" t="str">
            <v>Packaging</v>
          </cell>
          <cell r="K715" t="str">
            <v>2</v>
          </cell>
          <cell r="L715">
            <v>1</v>
          </cell>
          <cell r="M715">
            <v>0</v>
          </cell>
          <cell r="N715">
            <v>0</v>
          </cell>
          <cell r="O715">
            <v>2.4109999999999999E-2</v>
          </cell>
          <cell r="P715" t="str">
            <v>8 OZ</v>
          </cell>
          <cell r="Q715" t="str">
            <v>177743</v>
          </cell>
          <cell r="R715" t="str">
            <v>177743-07724A</v>
          </cell>
          <cell r="S715" t="str">
            <v>0002113007724</v>
          </cell>
        </row>
        <row r="716">
          <cell r="A716" t="str">
            <v>0002113007724</v>
          </cell>
          <cell r="B716" t="str">
            <v>LUC PS YOG BLUBRY 8 OZ</v>
          </cell>
          <cell r="C716">
            <v>715</v>
          </cell>
          <cell r="D716" t="str">
            <v>502983</v>
          </cell>
          <cell r="E716" t="str">
            <v>CS GENRIC YOG 8 OZ</v>
          </cell>
          <cell r="F716">
            <v>0</v>
          </cell>
          <cell r="G716" t="str">
            <v>EA</v>
          </cell>
          <cell r="H716">
            <v>8.3299999999999999E-2</v>
          </cell>
          <cell r="I716">
            <v>0.13469999999999999</v>
          </cell>
          <cell r="J716" t="str">
            <v>Packaging</v>
          </cell>
          <cell r="K716" t="str">
            <v>2</v>
          </cell>
          <cell r="L716">
            <v>1</v>
          </cell>
          <cell r="M716">
            <v>0</v>
          </cell>
          <cell r="N716">
            <v>0</v>
          </cell>
          <cell r="O716">
            <v>1.122051E-2</v>
          </cell>
          <cell r="P716" t="str">
            <v>8 OZ</v>
          </cell>
          <cell r="Q716" t="str">
            <v>177743</v>
          </cell>
          <cell r="R716" t="str">
            <v>177743-07724A</v>
          </cell>
          <cell r="S716" t="str">
            <v>0002113007724</v>
          </cell>
        </row>
        <row r="717">
          <cell r="A717" t="str">
            <v>0002113007724</v>
          </cell>
          <cell r="B717" t="str">
            <v>LUC PS YOG BLUBRY 8 OZ</v>
          </cell>
          <cell r="C717">
            <v>716</v>
          </cell>
          <cell r="D717" t="str">
            <v>504440</v>
          </cell>
          <cell r="E717" t="str">
            <v>LID YOG PS LF COM 8 OZ</v>
          </cell>
          <cell r="F717">
            <v>0</v>
          </cell>
          <cell r="G717" t="str">
            <v>EA</v>
          </cell>
          <cell r="H717">
            <v>1</v>
          </cell>
          <cell r="I717">
            <v>8.9300000000000004E-3</v>
          </cell>
          <cell r="J717" t="str">
            <v>Packaging</v>
          </cell>
          <cell r="K717" t="str">
            <v>2</v>
          </cell>
          <cell r="L717">
            <v>1</v>
          </cell>
          <cell r="M717">
            <v>0</v>
          </cell>
          <cell r="N717">
            <v>0</v>
          </cell>
          <cell r="O717">
            <v>8.9300000000000004E-3</v>
          </cell>
          <cell r="P717" t="str">
            <v>8 OZ</v>
          </cell>
          <cell r="Q717" t="str">
            <v>177743</v>
          </cell>
          <cell r="R717" t="str">
            <v>177743-07724A</v>
          </cell>
          <cell r="S717" t="str">
            <v>0002113007724</v>
          </cell>
        </row>
        <row r="718">
          <cell r="A718" t="str">
            <v>0002113007725</v>
          </cell>
          <cell r="B718" t="str">
            <v>LUC PS YOG PEACH 8 OZ</v>
          </cell>
          <cell r="C718">
            <v>717</v>
          </cell>
          <cell r="D718" t="str">
            <v>177742</v>
          </cell>
          <cell r="E718" t="str">
            <v>BULK LUC/JM YOG PEACH</v>
          </cell>
          <cell r="F718">
            <v>100</v>
          </cell>
          <cell r="G718" t="str">
            <v>LB</v>
          </cell>
          <cell r="H718">
            <v>0.5</v>
          </cell>
          <cell r="I718">
            <v>0.226538994375</v>
          </cell>
          <cell r="J718" t="str">
            <v>Ingredient</v>
          </cell>
          <cell r="K718" t="str">
            <v>1</v>
          </cell>
          <cell r="L718">
            <v>3</v>
          </cell>
          <cell r="M718">
            <v>1</v>
          </cell>
          <cell r="N718">
            <v>0</v>
          </cell>
          <cell r="O718">
            <v>0</v>
          </cell>
          <cell r="P718" t="str">
            <v>8 OZ</v>
          </cell>
          <cell r="Q718" t="str">
            <v>177742</v>
          </cell>
          <cell r="R718" t="str">
            <v>177742-07725A</v>
          </cell>
          <cell r="S718" t="str">
            <v>0002113007725</v>
          </cell>
        </row>
        <row r="719">
          <cell r="A719" t="str">
            <v>0002113007725</v>
          </cell>
          <cell r="B719" t="str">
            <v>LUC PS YOG PEACH 8 OZ</v>
          </cell>
          <cell r="C719">
            <v>718</v>
          </cell>
          <cell r="D719" t="str">
            <v>177416</v>
          </cell>
          <cell r="E719" t="str">
            <v>BULK MIX YOG MLK LF LUC/JM</v>
          </cell>
          <cell r="F719">
            <v>75</v>
          </cell>
          <cell r="G719" t="str">
            <v>LB</v>
          </cell>
          <cell r="H719">
            <v>0.375</v>
          </cell>
          <cell r="I719">
            <v>0.16205199249999999</v>
          </cell>
          <cell r="J719" t="str">
            <v>Ingredient</v>
          </cell>
          <cell r="K719" t="str">
            <v>1</v>
          </cell>
          <cell r="L719">
            <v>2</v>
          </cell>
          <cell r="M719">
            <v>0</v>
          </cell>
          <cell r="N719">
            <v>6.07694971875E-2</v>
          </cell>
          <cell r="O719">
            <v>0</v>
          </cell>
          <cell r="P719" t="str">
            <v>8 OZ</v>
          </cell>
          <cell r="Q719" t="str">
            <v>177742</v>
          </cell>
          <cell r="R719" t="str">
            <v>177742-07725A</v>
          </cell>
          <cell r="S719" t="str">
            <v>0002113007725</v>
          </cell>
        </row>
        <row r="720">
          <cell r="A720" t="str">
            <v>0002113007725</v>
          </cell>
          <cell r="B720" t="str">
            <v>LUC PS YOG PEACH 8 OZ</v>
          </cell>
          <cell r="C720">
            <v>719</v>
          </cell>
          <cell r="D720" t="str">
            <v>301372</v>
          </cell>
          <cell r="E720" t="str">
            <v>FRUT YOG PEACH BUY</v>
          </cell>
          <cell r="F720">
            <v>25</v>
          </cell>
          <cell r="G720" t="str">
            <v>LB</v>
          </cell>
          <cell r="H720">
            <v>0.125</v>
          </cell>
          <cell r="I720">
            <v>0.42</v>
          </cell>
          <cell r="J720" t="str">
            <v>Ingredient</v>
          </cell>
          <cell r="K720" t="str">
            <v>1</v>
          </cell>
          <cell r="L720">
            <v>1</v>
          </cell>
          <cell r="M720">
            <v>0</v>
          </cell>
          <cell r="N720">
            <v>5.2499999999999998E-2</v>
          </cell>
          <cell r="O720">
            <v>0</v>
          </cell>
          <cell r="P720" t="str">
            <v>8 OZ</v>
          </cell>
          <cell r="Q720" t="str">
            <v>177742</v>
          </cell>
          <cell r="R720" t="str">
            <v>177742-07725A</v>
          </cell>
          <cell r="S720" t="str">
            <v>0002113007725</v>
          </cell>
        </row>
        <row r="721">
          <cell r="A721" t="str">
            <v>0002113007725</v>
          </cell>
          <cell r="B721" t="str">
            <v>LUC PS YOG PEACH 8 OZ</v>
          </cell>
          <cell r="C721">
            <v>720</v>
          </cell>
          <cell r="D721" t="str">
            <v>500754</v>
          </cell>
          <cell r="E721" t="str">
            <v>LID CLR 302 (DIA=8 OZ YOG)</v>
          </cell>
          <cell r="F721">
            <v>0</v>
          </cell>
          <cell r="G721" t="str">
            <v>EA</v>
          </cell>
          <cell r="H721">
            <v>1</v>
          </cell>
          <cell r="I721">
            <v>1.1979999999999999E-2</v>
          </cell>
          <cell r="J721" t="str">
            <v>Packaging</v>
          </cell>
          <cell r="K721" t="str">
            <v>2</v>
          </cell>
          <cell r="L721">
            <v>1</v>
          </cell>
          <cell r="M721">
            <v>0</v>
          </cell>
          <cell r="N721">
            <v>0</v>
          </cell>
          <cell r="O721">
            <v>1.1979999999999999E-2</v>
          </cell>
          <cell r="P721" t="str">
            <v>8 OZ</v>
          </cell>
          <cell r="Q721" t="str">
            <v>177742</v>
          </cell>
          <cell r="R721" t="str">
            <v>177742-07725A</v>
          </cell>
          <cell r="S721" t="str">
            <v>0002113007725</v>
          </cell>
        </row>
        <row r="722">
          <cell r="A722" t="str">
            <v>0002113007725</v>
          </cell>
          <cell r="B722" t="str">
            <v>LUC PS YOG PEACH 8 OZ</v>
          </cell>
          <cell r="C722">
            <v>721</v>
          </cell>
          <cell r="D722" t="str">
            <v>500800</v>
          </cell>
          <cell r="E722" t="str">
            <v>CUP LUC LF YOG PEACH 8 OZ</v>
          </cell>
          <cell r="F722">
            <v>0</v>
          </cell>
          <cell r="G722" t="str">
            <v>EA</v>
          </cell>
          <cell r="H722">
            <v>1</v>
          </cell>
          <cell r="I722">
            <v>2.4109999999999999E-2</v>
          </cell>
          <cell r="J722" t="str">
            <v>Packaging</v>
          </cell>
          <cell r="K722" t="str">
            <v>2</v>
          </cell>
          <cell r="L722">
            <v>1</v>
          </cell>
          <cell r="M722">
            <v>0</v>
          </cell>
          <cell r="N722">
            <v>0</v>
          </cell>
          <cell r="O722">
            <v>2.4109999999999999E-2</v>
          </cell>
          <cell r="P722" t="str">
            <v>8 OZ</v>
          </cell>
          <cell r="Q722" t="str">
            <v>177742</v>
          </cell>
          <cell r="R722" t="str">
            <v>177742-07725A</v>
          </cell>
          <cell r="S722" t="str">
            <v>0002113007725</v>
          </cell>
        </row>
        <row r="723">
          <cell r="A723" t="str">
            <v>0002113007725</v>
          </cell>
          <cell r="B723" t="str">
            <v>LUC PS YOG PEACH 8 OZ</v>
          </cell>
          <cell r="C723">
            <v>722</v>
          </cell>
          <cell r="D723" t="str">
            <v>502983</v>
          </cell>
          <cell r="E723" t="str">
            <v>CS GENRIC YOG 8 OZ</v>
          </cell>
          <cell r="F723">
            <v>0</v>
          </cell>
          <cell r="G723" t="str">
            <v>EA</v>
          </cell>
          <cell r="H723">
            <v>8.3299999999999999E-2</v>
          </cell>
          <cell r="I723">
            <v>0.13469999999999999</v>
          </cell>
          <cell r="J723" t="str">
            <v>Packaging</v>
          </cell>
          <cell r="K723" t="str">
            <v>2</v>
          </cell>
          <cell r="L723">
            <v>1</v>
          </cell>
          <cell r="M723">
            <v>0</v>
          </cell>
          <cell r="N723">
            <v>0</v>
          </cell>
          <cell r="O723">
            <v>1.122051E-2</v>
          </cell>
          <cell r="P723" t="str">
            <v>8 OZ</v>
          </cell>
          <cell r="Q723" t="str">
            <v>177742</v>
          </cell>
          <cell r="R723" t="str">
            <v>177742-07725A</v>
          </cell>
          <cell r="S723" t="str">
            <v>0002113007725</v>
          </cell>
        </row>
        <row r="724">
          <cell r="A724" t="str">
            <v>0002113007725</v>
          </cell>
          <cell r="B724" t="str">
            <v>LUC PS YOG PEACH 8 OZ</v>
          </cell>
          <cell r="C724">
            <v>723</v>
          </cell>
          <cell r="D724" t="str">
            <v>504440</v>
          </cell>
          <cell r="E724" t="str">
            <v>LID YOG PS LF COM 8 OZ</v>
          </cell>
          <cell r="F724">
            <v>0</v>
          </cell>
          <cell r="G724" t="str">
            <v>EA</v>
          </cell>
          <cell r="H724">
            <v>1</v>
          </cell>
          <cell r="I724">
            <v>8.9300000000000004E-3</v>
          </cell>
          <cell r="J724" t="str">
            <v>Packaging</v>
          </cell>
          <cell r="K724" t="str">
            <v>2</v>
          </cell>
          <cell r="L724">
            <v>1</v>
          </cell>
          <cell r="M724">
            <v>0</v>
          </cell>
          <cell r="N724">
            <v>0</v>
          </cell>
          <cell r="O724">
            <v>8.9300000000000004E-3</v>
          </cell>
          <cell r="P724" t="str">
            <v>8 OZ</v>
          </cell>
          <cell r="Q724" t="str">
            <v>177742</v>
          </cell>
          <cell r="R724" t="str">
            <v>177742-07725A</v>
          </cell>
          <cell r="S724" t="str">
            <v>0002113007725</v>
          </cell>
        </row>
        <row r="725">
          <cell r="A725" t="str">
            <v>0002113007727</v>
          </cell>
          <cell r="B725" t="str">
            <v>LUC PS YOG RED RASPBRY 8 OZ</v>
          </cell>
          <cell r="C725">
            <v>724</v>
          </cell>
          <cell r="D725" t="str">
            <v>177745</v>
          </cell>
          <cell r="E725" t="str">
            <v>BULK LUC/JM YOG RED RASPBRY</v>
          </cell>
          <cell r="F725">
            <v>100</v>
          </cell>
          <cell r="G725" t="str">
            <v>LB</v>
          </cell>
          <cell r="H725">
            <v>0.5</v>
          </cell>
          <cell r="I725">
            <v>0.234038994375</v>
          </cell>
          <cell r="J725" t="str">
            <v>Ingredient</v>
          </cell>
          <cell r="K725" t="str">
            <v>1</v>
          </cell>
          <cell r="L725">
            <v>3</v>
          </cell>
          <cell r="M725">
            <v>1</v>
          </cell>
          <cell r="N725">
            <v>0</v>
          </cell>
          <cell r="O725">
            <v>0</v>
          </cell>
          <cell r="P725" t="str">
            <v>8 OZ</v>
          </cell>
          <cell r="Q725" t="str">
            <v>177745</v>
          </cell>
          <cell r="R725" t="str">
            <v>177745-07727A</v>
          </cell>
          <cell r="S725" t="str">
            <v>0002113007727</v>
          </cell>
        </row>
        <row r="726">
          <cell r="A726" t="str">
            <v>0002113007727</v>
          </cell>
          <cell r="B726" t="str">
            <v>LUC PS YOG RED RASPBRY 8 OZ</v>
          </cell>
          <cell r="C726">
            <v>725</v>
          </cell>
          <cell r="D726" t="str">
            <v>177416</v>
          </cell>
          <cell r="E726" t="str">
            <v>BULK MIX YOG MLK LF LUC/JM</v>
          </cell>
          <cell r="F726">
            <v>75</v>
          </cell>
          <cell r="G726" t="str">
            <v>LB</v>
          </cell>
          <cell r="H726">
            <v>0.375</v>
          </cell>
          <cell r="I726">
            <v>0.16205199249999999</v>
          </cell>
          <cell r="J726" t="str">
            <v>Ingredient</v>
          </cell>
          <cell r="K726" t="str">
            <v>1</v>
          </cell>
          <cell r="L726">
            <v>2</v>
          </cell>
          <cell r="M726">
            <v>0</v>
          </cell>
          <cell r="N726">
            <v>6.07694971875E-2</v>
          </cell>
          <cell r="O726">
            <v>0</v>
          </cell>
          <cell r="P726" t="str">
            <v>8 OZ</v>
          </cell>
          <cell r="Q726" t="str">
            <v>177745</v>
          </cell>
          <cell r="R726" t="str">
            <v>177745-07727A</v>
          </cell>
          <cell r="S726" t="str">
            <v>0002113007727</v>
          </cell>
        </row>
        <row r="727">
          <cell r="A727" t="str">
            <v>0002113007727</v>
          </cell>
          <cell r="B727" t="str">
            <v>LUC PS YOG RED RASPBRY 8 OZ</v>
          </cell>
          <cell r="C727">
            <v>726</v>
          </cell>
          <cell r="D727" t="str">
            <v>301374</v>
          </cell>
          <cell r="E727" t="str">
            <v>FRUT YOG RED RASPBRY BUY</v>
          </cell>
          <cell r="F727">
            <v>25</v>
          </cell>
          <cell r="G727" t="str">
            <v>LB</v>
          </cell>
          <cell r="H727">
            <v>0.125</v>
          </cell>
          <cell r="I727">
            <v>0.45</v>
          </cell>
          <cell r="J727" t="str">
            <v>Ingredient</v>
          </cell>
          <cell r="K727" t="str">
            <v>1</v>
          </cell>
          <cell r="L727">
            <v>1</v>
          </cell>
          <cell r="M727">
            <v>0</v>
          </cell>
          <cell r="N727">
            <v>5.6250000000000001E-2</v>
          </cell>
          <cell r="O727">
            <v>0</v>
          </cell>
          <cell r="P727" t="str">
            <v>8 OZ</v>
          </cell>
          <cell r="Q727" t="str">
            <v>177745</v>
          </cell>
          <cell r="R727" t="str">
            <v>177745-07727A</v>
          </cell>
          <cell r="S727" t="str">
            <v>0002113007727</v>
          </cell>
        </row>
        <row r="728">
          <cell r="A728" t="str">
            <v>0002113007727</v>
          </cell>
          <cell r="B728" t="str">
            <v>LUC PS YOG RED RASPBRY 8 OZ</v>
          </cell>
          <cell r="C728">
            <v>727</v>
          </cell>
          <cell r="D728" t="str">
            <v>500754</v>
          </cell>
          <cell r="E728" t="str">
            <v>LID CLR 302 (DIA=8 OZ YOG)</v>
          </cell>
          <cell r="F728">
            <v>0</v>
          </cell>
          <cell r="G728" t="str">
            <v>EA</v>
          </cell>
          <cell r="H728">
            <v>1</v>
          </cell>
          <cell r="I728">
            <v>1.1979999999999999E-2</v>
          </cell>
          <cell r="J728" t="str">
            <v>Packaging</v>
          </cell>
          <cell r="K728" t="str">
            <v>2</v>
          </cell>
          <cell r="L728">
            <v>1</v>
          </cell>
          <cell r="M728">
            <v>0</v>
          </cell>
          <cell r="N728">
            <v>0</v>
          </cell>
          <cell r="O728">
            <v>1.1979999999999999E-2</v>
          </cell>
          <cell r="P728" t="str">
            <v>8 OZ</v>
          </cell>
          <cell r="Q728" t="str">
            <v>177745</v>
          </cell>
          <cell r="R728" t="str">
            <v>177745-07727A</v>
          </cell>
          <cell r="S728" t="str">
            <v>0002113007727</v>
          </cell>
        </row>
        <row r="729">
          <cell r="A729" t="str">
            <v>0002113007727</v>
          </cell>
          <cell r="B729" t="str">
            <v>LUC PS YOG RED RASPBRY 8 OZ</v>
          </cell>
          <cell r="C729">
            <v>728</v>
          </cell>
          <cell r="D729" t="str">
            <v>500803</v>
          </cell>
          <cell r="E729" t="str">
            <v>CUP LUC LF YOG RASPBRY 8 OZ</v>
          </cell>
          <cell r="F729">
            <v>0</v>
          </cell>
          <cell r="G729" t="str">
            <v>EA</v>
          </cell>
          <cell r="H729">
            <v>1</v>
          </cell>
          <cell r="I729">
            <v>2.5610000000000001E-2</v>
          </cell>
          <cell r="J729" t="str">
            <v>Packaging</v>
          </cell>
          <cell r="K729" t="str">
            <v>2</v>
          </cell>
          <cell r="L729">
            <v>1</v>
          </cell>
          <cell r="M729">
            <v>0</v>
          </cell>
          <cell r="N729">
            <v>0</v>
          </cell>
          <cell r="O729">
            <v>2.5610000000000001E-2</v>
          </cell>
          <cell r="P729" t="str">
            <v>8 OZ</v>
          </cell>
          <cell r="Q729" t="str">
            <v>177745</v>
          </cell>
          <cell r="R729" t="str">
            <v>177745-07727A</v>
          </cell>
          <cell r="S729" t="str">
            <v>0002113007727</v>
          </cell>
        </row>
        <row r="730">
          <cell r="A730" t="str">
            <v>0002113007727</v>
          </cell>
          <cell r="B730" t="str">
            <v>LUC PS YOG RED RASPBRY 8 OZ</v>
          </cell>
          <cell r="C730">
            <v>729</v>
          </cell>
          <cell r="D730" t="str">
            <v>502983</v>
          </cell>
          <cell r="E730" t="str">
            <v>CS GENRIC YOG 8 OZ</v>
          </cell>
          <cell r="F730">
            <v>0</v>
          </cell>
          <cell r="G730" t="str">
            <v>EA</v>
          </cell>
          <cell r="H730">
            <v>8.3299999999999999E-2</v>
          </cell>
          <cell r="I730">
            <v>0.13469999999999999</v>
          </cell>
          <cell r="J730" t="str">
            <v>Packaging</v>
          </cell>
          <cell r="K730" t="str">
            <v>2</v>
          </cell>
          <cell r="L730">
            <v>1</v>
          </cell>
          <cell r="M730">
            <v>0</v>
          </cell>
          <cell r="N730">
            <v>0</v>
          </cell>
          <cell r="O730">
            <v>1.122051E-2</v>
          </cell>
          <cell r="P730" t="str">
            <v>8 OZ</v>
          </cell>
          <cell r="Q730" t="str">
            <v>177745</v>
          </cell>
          <cell r="R730" t="str">
            <v>177745-07727A</v>
          </cell>
          <cell r="S730" t="str">
            <v>0002113007727</v>
          </cell>
        </row>
        <row r="731">
          <cell r="A731" t="str">
            <v>0002113007727</v>
          </cell>
          <cell r="B731" t="str">
            <v>LUC PS YOG RED RASPBRY 8 OZ</v>
          </cell>
          <cell r="C731">
            <v>730</v>
          </cell>
          <cell r="D731" t="str">
            <v>504440</v>
          </cell>
          <cell r="E731" t="str">
            <v>LID YOG PS LF COM 8 OZ</v>
          </cell>
          <cell r="F731">
            <v>0</v>
          </cell>
          <cell r="G731" t="str">
            <v>EA</v>
          </cell>
          <cell r="H731">
            <v>1</v>
          </cell>
          <cell r="I731">
            <v>8.9300000000000004E-3</v>
          </cell>
          <cell r="J731" t="str">
            <v>Packaging</v>
          </cell>
          <cell r="K731" t="str">
            <v>2</v>
          </cell>
          <cell r="L731">
            <v>1</v>
          </cell>
          <cell r="M731">
            <v>0</v>
          </cell>
          <cell r="N731">
            <v>0</v>
          </cell>
          <cell r="O731">
            <v>8.9300000000000004E-3</v>
          </cell>
          <cell r="P731" t="str">
            <v>8 OZ</v>
          </cell>
          <cell r="Q731" t="str">
            <v>177745</v>
          </cell>
          <cell r="R731" t="str">
            <v>177745-07727A</v>
          </cell>
          <cell r="S731" t="str">
            <v>0002113007727</v>
          </cell>
        </row>
        <row r="732">
          <cell r="A732" t="str">
            <v>0002113007728</v>
          </cell>
          <cell r="B732" t="str">
            <v>LUC PS YOG LEM 8 OZ</v>
          </cell>
          <cell r="C732">
            <v>731</v>
          </cell>
          <cell r="D732" t="str">
            <v>177746</v>
          </cell>
          <cell r="E732" t="str">
            <v>BULK LUC/JM YOG LEM</v>
          </cell>
          <cell r="F732">
            <v>100</v>
          </cell>
          <cell r="G732" t="str">
            <v>LB</v>
          </cell>
          <cell r="H732">
            <v>0.5</v>
          </cell>
          <cell r="I732">
            <v>0.202538994375</v>
          </cell>
          <cell r="J732" t="str">
            <v>Ingredient</v>
          </cell>
          <cell r="K732" t="str">
            <v>1</v>
          </cell>
          <cell r="L732">
            <v>3</v>
          </cell>
          <cell r="M732">
            <v>1</v>
          </cell>
          <cell r="N732">
            <v>0</v>
          </cell>
          <cell r="O732">
            <v>0</v>
          </cell>
          <cell r="P732" t="str">
            <v>8 OZ</v>
          </cell>
          <cell r="Q732" t="str">
            <v>177746</v>
          </cell>
          <cell r="R732" t="str">
            <v>177746-07728A</v>
          </cell>
          <cell r="S732" t="str">
            <v>0002113007728</v>
          </cell>
        </row>
        <row r="733">
          <cell r="A733" t="str">
            <v>0002113007728</v>
          </cell>
          <cell r="B733" t="str">
            <v>LUC PS YOG LEM 8 OZ</v>
          </cell>
          <cell r="C733">
            <v>732</v>
          </cell>
          <cell r="D733" t="str">
            <v>177416</v>
          </cell>
          <cell r="E733" t="str">
            <v>BULK MIX YOG MLK LF LUC/JM</v>
          </cell>
          <cell r="F733">
            <v>75</v>
          </cell>
          <cell r="G733" t="str">
            <v>LB</v>
          </cell>
          <cell r="H733">
            <v>0.375</v>
          </cell>
          <cell r="I733">
            <v>0.16205199249999999</v>
          </cell>
          <cell r="J733" t="str">
            <v>Ingredient</v>
          </cell>
          <cell r="K733" t="str">
            <v>1</v>
          </cell>
          <cell r="L733">
            <v>2</v>
          </cell>
          <cell r="M733">
            <v>0</v>
          </cell>
          <cell r="N733">
            <v>6.07694971875E-2</v>
          </cell>
          <cell r="O733">
            <v>0</v>
          </cell>
          <cell r="P733" t="str">
            <v>8 OZ</v>
          </cell>
          <cell r="Q733" t="str">
            <v>177746</v>
          </cell>
          <cell r="R733" t="str">
            <v>177746-07728A</v>
          </cell>
          <cell r="S733" t="str">
            <v>0002113007728</v>
          </cell>
        </row>
        <row r="734">
          <cell r="A734" t="str">
            <v>0002113007728</v>
          </cell>
          <cell r="B734" t="str">
            <v>LUC PS YOG LEM 8 OZ</v>
          </cell>
          <cell r="C734">
            <v>733</v>
          </cell>
          <cell r="D734" t="str">
            <v>301371</v>
          </cell>
          <cell r="E734" t="str">
            <v>FRUT YOG LEM BUY</v>
          </cell>
          <cell r="F734">
            <v>25</v>
          </cell>
          <cell r="G734" t="str">
            <v>LB</v>
          </cell>
          <cell r="H734">
            <v>0.125</v>
          </cell>
          <cell r="I734">
            <v>0.32400000000000001</v>
          </cell>
          <cell r="J734" t="str">
            <v>Ingredient</v>
          </cell>
          <cell r="K734" t="str">
            <v>1</v>
          </cell>
          <cell r="L734">
            <v>1</v>
          </cell>
          <cell r="M734">
            <v>0</v>
          </cell>
          <cell r="N734">
            <v>4.0500000000000001E-2</v>
          </cell>
          <cell r="O734">
            <v>0</v>
          </cell>
          <cell r="P734" t="str">
            <v>8 OZ</v>
          </cell>
          <cell r="Q734" t="str">
            <v>177746</v>
          </cell>
          <cell r="R734" t="str">
            <v>177746-07728A</v>
          </cell>
          <cell r="S734" t="str">
            <v>0002113007728</v>
          </cell>
        </row>
        <row r="735">
          <cell r="A735" t="str">
            <v>0002113007728</v>
          </cell>
          <cell r="B735" t="str">
            <v>LUC PS YOG LEM 8 OZ</v>
          </cell>
          <cell r="C735">
            <v>734</v>
          </cell>
          <cell r="D735" t="str">
            <v>500754</v>
          </cell>
          <cell r="E735" t="str">
            <v>LID CLR 302 (DIA=8 OZ YOG)</v>
          </cell>
          <cell r="F735">
            <v>0</v>
          </cell>
          <cell r="G735" t="str">
            <v>EA</v>
          </cell>
          <cell r="H735">
            <v>1</v>
          </cell>
          <cell r="I735">
            <v>1.1979999999999999E-2</v>
          </cell>
          <cell r="J735" t="str">
            <v>Packaging</v>
          </cell>
          <cell r="K735" t="str">
            <v>2</v>
          </cell>
          <cell r="L735">
            <v>1</v>
          </cell>
          <cell r="M735">
            <v>0</v>
          </cell>
          <cell r="N735">
            <v>0</v>
          </cell>
          <cell r="O735">
            <v>1.1979999999999999E-2</v>
          </cell>
          <cell r="P735" t="str">
            <v>8 OZ</v>
          </cell>
          <cell r="Q735" t="str">
            <v>177746</v>
          </cell>
          <cell r="R735" t="str">
            <v>177746-07728A</v>
          </cell>
          <cell r="S735" t="str">
            <v>0002113007728</v>
          </cell>
        </row>
        <row r="736">
          <cell r="A736" t="str">
            <v>0002113007728</v>
          </cell>
          <cell r="B736" t="str">
            <v>LUC PS YOG LEM 8 OZ</v>
          </cell>
          <cell r="C736">
            <v>735</v>
          </cell>
          <cell r="D736" t="str">
            <v>500797</v>
          </cell>
          <cell r="E736" t="str">
            <v>CUP LUC LF YOG LEM 8 OZ</v>
          </cell>
          <cell r="F736">
            <v>0</v>
          </cell>
          <cell r="G736" t="str">
            <v>EA</v>
          </cell>
          <cell r="H736">
            <v>1</v>
          </cell>
          <cell r="I736">
            <v>2.4109999999999999E-2</v>
          </cell>
          <cell r="J736" t="str">
            <v>Packaging</v>
          </cell>
          <cell r="K736" t="str">
            <v>2</v>
          </cell>
          <cell r="L736">
            <v>1</v>
          </cell>
          <cell r="M736">
            <v>0</v>
          </cell>
          <cell r="N736">
            <v>0</v>
          </cell>
          <cell r="O736">
            <v>2.4109999999999999E-2</v>
          </cell>
          <cell r="P736" t="str">
            <v>8 OZ</v>
          </cell>
          <cell r="Q736" t="str">
            <v>177746</v>
          </cell>
          <cell r="R736" t="str">
            <v>177746-07728A</v>
          </cell>
          <cell r="S736" t="str">
            <v>0002113007728</v>
          </cell>
        </row>
        <row r="737">
          <cell r="A737" t="str">
            <v>0002113007728</v>
          </cell>
          <cell r="B737" t="str">
            <v>LUC PS YOG LEM 8 OZ</v>
          </cell>
          <cell r="C737">
            <v>736</v>
          </cell>
          <cell r="D737" t="str">
            <v>502983</v>
          </cell>
          <cell r="E737" t="str">
            <v>CS GENRIC YOG 8 OZ</v>
          </cell>
          <cell r="F737">
            <v>0</v>
          </cell>
          <cell r="G737" t="str">
            <v>EA</v>
          </cell>
          <cell r="H737">
            <v>8.3299999999999999E-2</v>
          </cell>
          <cell r="I737">
            <v>0.13469999999999999</v>
          </cell>
          <cell r="J737" t="str">
            <v>Packaging</v>
          </cell>
          <cell r="K737" t="str">
            <v>2</v>
          </cell>
          <cell r="L737">
            <v>1</v>
          </cell>
          <cell r="M737">
            <v>0</v>
          </cell>
          <cell r="N737">
            <v>0</v>
          </cell>
          <cell r="O737">
            <v>1.122051E-2</v>
          </cell>
          <cell r="P737" t="str">
            <v>8 OZ</v>
          </cell>
          <cell r="Q737" t="str">
            <v>177746</v>
          </cell>
          <cell r="R737" t="str">
            <v>177746-07728A</v>
          </cell>
          <cell r="S737" t="str">
            <v>0002113007728</v>
          </cell>
        </row>
        <row r="738">
          <cell r="A738" t="str">
            <v>0002113007728</v>
          </cell>
          <cell r="B738" t="str">
            <v>LUC PS YOG LEM 8 OZ</v>
          </cell>
          <cell r="C738">
            <v>737</v>
          </cell>
          <cell r="D738" t="str">
            <v>504440</v>
          </cell>
          <cell r="E738" t="str">
            <v>LID YOG PS LF COM 8 OZ</v>
          </cell>
          <cell r="F738">
            <v>0</v>
          </cell>
          <cell r="G738" t="str">
            <v>EA</v>
          </cell>
          <cell r="H738">
            <v>1</v>
          </cell>
          <cell r="I738">
            <v>8.9300000000000004E-3</v>
          </cell>
          <cell r="J738" t="str">
            <v>Packaging</v>
          </cell>
          <cell r="K738" t="str">
            <v>2</v>
          </cell>
          <cell r="L738">
            <v>1</v>
          </cell>
          <cell r="M738">
            <v>0</v>
          </cell>
          <cell r="N738">
            <v>0</v>
          </cell>
          <cell r="O738">
            <v>8.9300000000000004E-3</v>
          </cell>
          <cell r="P738" t="str">
            <v>8 OZ</v>
          </cell>
          <cell r="Q738" t="str">
            <v>177746</v>
          </cell>
          <cell r="R738" t="str">
            <v>177746-07728A</v>
          </cell>
          <cell r="S738" t="str">
            <v>0002113007728</v>
          </cell>
        </row>
        <row r="739">
          <cell r="A739" t="str">
            <v>0002113007730</v>
          </cell>
          <cell r="B739" t="str">
            <v>LUC PS YOG BLKBRY 8 OZ</v>
          </cell>
          <cell r="C739">
            <v>738</v>
          </cell>
          <cell r="D739" t="str">
            <v>177730</v>
          </cell>
          <cell r="E739" t="str">
            <v>BULK LUC YOG BLKBRY</v>
          </cell>
          <cell r="F739">
            <v>100</v>
          </cell>
          <cell r="G739" t="str">
            <v>LB</v>
          </cell>
          <cell r="H739">
            <v>0.5</v>
          </cell>
          <cell r="I739">
            <v>0.23793899437499999</v>
          </cell>
          <cell r="J739" t="str">
            <v>Ingredient</v>
          </cell>
          <cell r="K739" t="str">
            <v>1</v>
          </cell>
          <cell r="L739">
            <v>3</v>
          </cell>
          <cell r="M739">
            <v>1</v>
          </cell>
          <cell r="N739">
            <v>0</v>
          </cell>
          <cell r="O739">
            <v>0</v>
          </cell>
          <cell r="P739" t="str">
            <v>8 OZ</v>
          </cell>
          <cell r="Q739" t="str">
            <v>177730</v>
          </cell>
          <cell r="R739" t="str">
            <v>177730-07730A</v>
          </cell>
          <cell r="S739" t="str">
            <v>0002113007730</v>
          </cell>
        </row>
        <row r="740">
          <cell r="A740" t="str">
            <v>0002113007730</v>
          </cell>
          <cell r="B740" t="str">
            <v>LUC PS YOG BLKBRY 8 OZ</v>
          </cell>
          <cell r="C740">
            <v>739</v>
          </cell>
          <cell r="D740" t="str">
            <v>177416</v>
          </cell>
          <cell r="E740" t="str">
            <v>BULK MIX YOG MLK LF LUC/JM</v>
          </cell>
          <cell r="F740">
            <v>75</v>
          </cell>
          <cell r="G740" t="str">
            <v>LB</v>
          </cell>
          <cell r="H740">
            <v>0.375</v>
          </cell>
          <cell r="I740">
            <v>0.16205199249999999</v>
          </cell>
          <cell r="J740" t="str">
            <v>Ingredient</v>
          </cell>
          <cell r="K740" t="str">
            <v>1</v>
          </cell>
          <cell r="L740">
            <v>2</v>
          </cell>
          <cell r="M740">
            <v>0</v>
          </cell>
          <cell r="N740">
            <v>6.07694971875E-2</v>
          </cell>
          <cell r="O740">
            <v>0</v>
          </cell>
          <cell r="P740" t="str">
            <v>8 OZ</v>
          </cell>
          <cell r="Q740" t="str">
            <v>177730</v>
          </cell>
          <cell r="R740" t="str">
            <v>177730-07730A</v>
          </cell>
          <cell r="S740" t="str">
            <v>0002113007730</v>
          </cell>
        </row>
        <row r="741">
          <cell r="A741" t="str">
            <v>0002113007730</v>
          </cell>
          <cell r="B741" t="str">
            <v>LUC PS YOG BLKBRY 8 OZ</v>
          </cell>
          <cell r="C741">
            <v>740</v>
          </cell>
          <cell r="D741" t="str">
            <v>301999</v>
          </cell>
          <cell r="E741" t="str">
            <v>FRUT YOG BLKBRY BUY</v>
          </cell>
          <cell r="F741">
            <v>25</v>
          </cell>
          <cell r="G741" t="str">
            <v>LB</v>
          </cell>
          <cell r="H741">
            <v>0.125</v>
          </cell>
          <cell r="I741">
            <v>0.46560000000000001</v>
          </cell>
          <cell r="J741" t="str">
            <v>Ingredient</v>
          </cell>
          <cell r="K741" t="str">
            <v>1</v>
          </cell>
          <cell r="L741">
            <v>1</v>
          </cell>
          <cell r="M741">
            <v>0</v>
          </cell>
          <cell r="N741">
            <v>5.8200000000000002E-2</v>
          </cell>
          <cell r="O741">
            <v>0</v>
          </cell>
          <cell r="P741" t="str">
            <v>8 OZ</v>
          </cell>
          <cell r="Q741" t="str">
            <v>177730</v>
          </cell>
          <cell r="R741" t="str">
            <v>177730-07730A</v>
          </cell>
          <cell r="S741" t="str">
            <v>0002113007730</v>
          </cell>
        </row>
        <row r="742">
          <cell r="A742" t="str">
            <v>0002113007730</v>
          </cell>
          <cell r="B742" t="str">
            <v>LUC PS YOG BLKBRY 8 OZ</v>
          </cell>
          <cell r="C742">
            <v>741</v>
          </cell>
          <cell r="D742" t="str">
            <v>500754</v>
          </cell>
          <cell r="E742" t="str">
            <v>LID CLR 302 (DIA=8 OZ YOG)</v>
          </cell>
          <cell r="F742">
            <v>0</v>
          </cell>
          <cell r="G742" t="str">
            <v>EA</v>
          </cell>
          <cell r="H742">
            <v>1</v>
          </cell>
          <cell r="I742">
            <v>1.1979999999999999E-2</v>
          </cell>
          <cell r="J742" t="str">
            <v>Packaging</v>
          </cell>
          <cell r="K742" t="str">
            <v>2</v>
          </cell>
          <cell r="L742">
            <v>1</v>
          </cell>
          <cell r="M742">
            <v>0</v>
          </cell>
          <cell r="N742">
            <v>0</v>
          </cell>
          <cell r="O742">
            <v>1.1979999999999999E-2</v>
          </cell>
          <cell r="P742" t="str">
            <v>8 OZ</v>
          </cell>
          <cell r="Q742" t="str">
            <v>177730</v>
          </cell>
          <cell r="R742" t="str">
            <v>177730-07730A</v>
          </cell>
          <cell r="S742" t="str">
            <v>0002113007730</v>
          </cell>
        </row>
        <row r="743">
          <cell r="A743" t="str">
            <v>0002113007730</v>
          </cell>
          <cell r="B743" t="str">
            <v>LUC PS YOG BLKBRY 8 OZ</v>
          </cell>
          <cell r="C743">
            <v>742</v>
          </cell>
          <cell r="D743" t="str">
            <v>500789</v>
          </cell>
          <cell r="E743" t="str">
            <v>CUP LUC LF YOG BLKBRY 8 OZ</v>
          </cell>
          <cell r="F743">
            <v>0</v>
          </cell>
          <cell r="G743" t="str">
            <v>EA</v>
          </cell>
          <cell r="H743">
            <v>1</v>
          </cell>
          <cell r="I743">
            <v>2.4109999999999999E-2</v>
          </cell>
          <cell r="J743" t="str">
            <v>Packaging</v>
          </cell>
          <cell r="K743" t="str">
            <v>2</v>
          </cell>
          <cell r="L743">
            <v>1</v>
          </cell>
          <cell r="M743">
            <v>0</v>
          </cell>
          <cell r="N743">
            <v>0</v>
          </cell>
          <cell r="O743">
            <v>2.4109999999999999E-2</v>
          </cell>
          <cell r="P743" t="str">
            <v>8 OZ</v>
          </cell>
          <cell r="Q743" t="str">
            <v>177730</v>
          </cell>
          <cell r="R743" t="str">
            <v>177730-07730A</v>
          </cell>
          <cell r="S743" t="str">
            <v>0002113007730</v>
          </cell>
        </row>
        <row r="744">
          <cell r="A744" t="str">
            <v>0002113007730</v>
          </cell>
          <cell r="B744" t="str">
            <v>LUC PS YOG BLKBRY 8 OZ</v>
          </cell>
          <cell r="C744">
            <v>743</v>
          </cell>
          <cell r="D744" t="str">
            <v>502983</v>
          </cell>
          <cell r="E744" t="str">
            <v>CS GENRIC YOG 8 OZ</v>
          </cell>
          <cell r="F744">
            <v>0</v>
          </cell>
          <cell r="G744" t="str">
            <v>EA</v>
          </cell>
          <cell r="H744">
            <v>8.3299999999999999E-2</v>
          </cell>
          <cell r="I744">
            <v>0.13469999999999999</v>
          </cell>
          <cell r="J744" t="str">
            <v>Packaging</v>
          </cell>
          <cell r="K744" t="str">
            <v>2</v>
          </cell>
          <cell r="L744">
            <v>1</v>
          </cell>
          <cell r="M744">
            <v>0</v>
          </cell>
          <cell r="N744">
            <v>0</v>
          </cell>
          <cell r="O744">
            <v>1.122051E-2</v>
          </cell>
          <cell r="P744" t="str">
            <v>8 OZ</v>
          </cell>
          <cell r="Q744" t="str">
            <v>177730</v>
          </cell>
          <cell r="R744" t="str">
            <v>177730-07730A</v>
          </cell>
          <cell r="S744" t="str">
            <v>0002113007730</v>
          </cell>
        </row>
        <row r="745">
          <cell r="A745" t="str">
            <v>0002113007730</v>
          </cell>
          <cell r="B745" t="str">
            <v>LUC PS YOG BLKBRY 8 OZ</v>
          </cell>
          <cell r="C745">
            <v>744</v>
          </cell>
          <cell r="D745" t="str">
            <v>504440</v>
          </cell>
          <cell r="E745" t="str">
            <v>LID YOG PS LF COM 8 OZ</v>
          </cell>
          <cell r="F745">
            <v>0</v>
          </cell>
          <cell r="G745" t="str">
            <v>EA</v>
          </cell>
          <cell r="H745">
            <v>1</v>
          </cell>
          <cell r="I745">
            <v>8.9300000000000004E-3</v>
          </cell>
          <cell r="J745" t="str">
            <v>Packaging</v>
          </cell>
          <cell r="K745" t="str">
            <v>2</v>
          </cell>
          <cell r="L745">
            <v>1</v>
          </cell>
          <cell r="M745">
            <v>0</v>
          </cell>
          <cell r="N745">
            <v>0</v>
          </cell>
          <cell r="O745">
            <v>8.9300000000000004E-3</v>
          </cell>
          <cell r="P745" t="str">
            <v>8 OZ</v>
          </cell>
          <cell r="Q745" t="str">
            <v>177730</v>
          </cell>
          <cell r="R745" t="str">
            <v>177730-07730A</v>
          </cell>
          <cell r="S745" t="str">
            <v>0002113007730</v>
          </cell>
        </row>
        <row r="746">
          <cell r="A746" t="str">
            <v>0002113007732</v>
          </cell>
          <cell r="B746" t="str">
            <v>LUC PS YOG SPICED APPLE 8 OZ</v>
          </cell>
          <cell r="C746">
            <v>745</v>
          </cell>
          <cell r="D746" t="str">
            <v>177748</v>
          </cell>
          <cell r="E746" t="str">
            <v>BULK LUC/JM YOG SPICED APPLE</v>
          </cell>
          <cell r="F746">
            <v>100</v>
          </cell>
          <cell r="G746" t="str">
            <v>LB</v>
          </cell>
          <cell r="H746">
            <v>0.5</v>
          </cell>
          <cell r="I746">
            <v>0.229038994375</v>
          </cell>
          <cell r="J746" t="str">
            <v>Ingredient</v>
          </cell>
          <cell r="K746" t="str">
            <v>1</v>
          </cell>
          <cell r="L746">
            <v>3</v>
          </cell>
          <cell r="M746">
            <v>1</v>
          </cell>
          <cell r="N746">
            <v>0</v>
          </cell>
          <cell r="O746">
            <v>0</v>
          </cell>
          <cell r="P746" t="str">
            <v>8 OZ</v>
          </cell>
          <cell r="Q746" t="str">
            <v>177748</v>
          </cell>
          <cell r="R746" t="str">
            <v>177748-07732A</v>
          </cell>
          <cell r="S746" t="str">
            <v>0002113007732</v>
          </cell>
        </row>
        <row r="747">
          <cell r="A747" t="str">
            <v>0002113007732</v>
          </cell>
          <cell r="B747" t="str">
            <v>LUC PS YOG SPICED APPLE 8 OZ</v>
          </cell>
          <cell r="C747">
            <v>746</v>
          </cell>
          <cell r="D747" t="str">
            <v>177416</v>
          </cell>
          <cell r="E747" t="str">
            <v>BULK MIX YOG MLK LF LUC/JM</v>
          </cell>
          <cell r="F747">
            <v>75</v>
          </cell>
          <cell r="G747" t="str">
            <v>LB</v>
          </cell>
          <cell r="H747">
            <v>0.375</v>
          </cell>
          <cell r="I747">
            <v>0.16205199249999999</v>
          </cell>
          <cell r="J747" t="str">
            <v>Ingredient</v>
          </cell>
          <cell r="K747" t="str">
            <v>1</v>
          </cell>
          <cell r="L747">
            <v>1</v>
          </cell>
          <cell r="M747">
            <v>0</v>
          </cell>
          <cell r="N747">
            <v>6.07694971875E-2</v>
          </cell>
          <cell r="O747">
            <v>0</v>
          </cell>
          <cell r="P747" t="str">
            <v>8 OZ</v>
          </cell>
          <cell r="Q747" t="str">
            <v>177748</v>
          </cell>
          <cell r="R747" t="str">
            <v>177748-07732A</v>
          </cell>
          <cell r="S747" t="str">
            <v>0002113007732</v>
          </cell>
        </row>
        <row r="748">
          <cell r="A748" t="str">
            <v>0002113007732</v>
          </cell>
          <cell r="B748" t="str">
            <v>LUC PS YOG SPICED APPLE 8 OZ</v>
          </cell>
          <cell r="C748">
            <v>747</v>
          </cell>
          <cell r="D748" t="str">
            <v>300070</v>
          </cell>
          <cell r="E748" t="str">
            <v>FRUT YOG SPICED APPLE BUY</v>
          </cell>
          <cell r="F748">
            <v>25</v>
          </cell>
          <cell r="G748" t="str">
            <v>LB</v>
          </cell>
          <cell r="H748">
            <v>0.125</v>
          </cell>
          <cell r="I748">
            <v>0.43</v>
          </cell>
          <cell r="J748" t="str">
            <v>Ingredient</v>
          </cell>
          <cell r="K748" t="str">
            <v>1</v>
          </cell>
          <cell r="L748">
            <v>2</v>
          </cell>
          <cell r="M748">
            <v>0</v>
          </cell>
          <cell r="N748">
            <v>5.3749999999999999E-2</v>
          </cell>
          <cell r="O748">
            <v>0</v>
          </cell>
          <cell r="P748" t="str">
            <v>8 OZ</v>
          </cell>
          <cell r="Q748" t="str">
            <v>177748</v>
          </cell>
          <cell r="R748" t="str">
            <v>177748-07732A</v>
          </cell>
          <cell r="S748" t="str">
            <v>0002113007732</v>
          </cell>
        </row>
        <row r="749">
          <cell r="A749" t="str">
            <v>0002113007732</v>
          </cell>
          <cell r="B749" t="str">
            <v>LUC PS YOG SPICED APPLE 8 OZ</v>
          </cell>
          <cell r="C749">
            <v>748</v>
          </cell>
          <cell r="D749" t="str">
            <v>500754</v>
          </cell>
          <cell r="E749" t="str">
            <v>LID CLR 302 (DIA=8 OZ YOG)</v>
          </cell>
          <cell r="F749">
            <v>0</v>
          </cell>
          <cell r="G749" t="str">
            <v>EA</v>
          </cell>
          <cell r="H749">
            <v>1</v>
          </cell>
          <cell r="I749">
            <v>1.1979999999999999E-2</v>
          </cell>
          <cell r="J749" t="str">
            <v>Packaging</v>
          </cell>
          <cell r="K749" t="str">
            <v>2</v>
          </cell>
          <cell r="L749">
            <v>1</v>
          </cell>
          <cell r="M749">
            <v>0</v>
          </cell>
          <cell r="N749">
            <v>0</v>
          </cell>
          <cell r="O749">
            <v>1.1979999999999999E-2</v>
          </cell>
          <cell r="P749" t="str">
            <v>8 OZ</v>
          </cell>
          <cell r="Q749" t="str">
            <v>177748</v>
          </cell>
          <cell r="R749" t="str">
            <v>177748-07732A</v>
          </cell>
          <cell r="S749" t="str">
            <v>0002113007732</v>
          </cell>
        </row>
        <row r="750">
          <cell r="A750" t="str">
            <v>0002113007732</v>
          </cell>
          <cell r="B750" t="str">
            <v>LUC PS YOG SPICED APPLE 8 OZ</v>
          </cell>
          <cell r="C750">
            <v>749</v>
          </cell>
          <cell r="D750" t="str">
            <v>500804</v>
          </cell>
          <cell r="E750" t="str">
            <v>CUP LUC LF YOG SPICED APPLE 8 OZ</v>
          </cell>
          <cell r="F750">
            <v>0</v>
          </cell>
          <cell r="G750" t="str">
            <v>EA</v>
          </cell>
          <cell r="H750">
            <v>1</v>
          </cell>
          <cell r="I750">
            <v>2.4109999999999999E-2</v>
          </cell>
          <cell r="J750" t="str">
            <v>Packaging</v>
          </cell>
          <cell r="K750" t="str">
            <v>2</v>
          </cell>
          <cell r="L750">
            <v>1</v>
          </cell>
          <cell r="M750">
            <v>0</v>
          </cell>
          <cell r="N750">
            <v>0</v>
          </cell>
          <cell r="O750">
            <v>2.4109999999999999E-2</v>
          </cell>
          <cell r="P750" t="str">
            <v>8 OZ</v>
          </cell>
          <cell r="Q750" t="str">
            <v>177748</v>
          </cell>
          <cell r="R750" t="str">
            <v>177748-07732A</v>
          </cell>
          <cell r="S750" t="str">
            <v>0002113007732</v>
          </cell>
        </row>
        <row r="751">
          <cell r="A751" t="str">
            <v>0002113007732</v>
          </cell>
          <cell r="B751" t="str">
            <v>LUC PS YOG SPICED APPLE 8 OZ</v>
          </cell>
          <cell r="C751">
            <v>750</v>
          </cell>
          <cell r="D751" t="str">
            <v>502983</v>
          </cell>
          <cell r="E751" t="str">
            <v>CS GENRIC YOG 8 OZ</v>
          </cell>
          <cell r="F751">
            <v>0</v>
          </cell>
          <cell r="G751" t="str">
            <v>EA</v>
          </cell>
          <cell r="H751">
            <v>8.3299999999999999E-2</v>
          </cell>
          <cell r="I751">
            <v>0.13469999999999999</v>
          </cell>
          <cell r="J751" t="str">
            <v>Packaging</v>
          </cell>
          <cell r="K751" t="str">
            <v>2</v>
          </cell>
          <cell r="L751">
            <v>1</v>
          </cell>
          <cell r="M751">
            <v>0</v>
          </cell>
          <cell r="N751">
            <v>0</v>
          </cell>
          <cell r="O751">
            <v>1.122051E-2</v>
          </cell>
          <cell r="P751" t="str">
            <v>8 OZ</v>
          </cell>
          <cell r="Q751" t="str">
            <v>177748</v>
          </cell>
          <cell r="R751" t="str">
            <v>177748-07732A</v>
          </cell>
          <cell r="S751" t="str">
            <v>0002113007732</v>
          </cell>
        </row>
        <row r="752">
          <cell r="A752" t="str">
            <v>0002113007732</v>
          </cell>
          <cell r="B752" t="str">
            <v>LUC PS YOG SPICED APPLE 8 OZ</v>
          </cell>
          <cell r="C752">
            <v>751</v>
          </cell>
          <cell r="D752" t="str">
            <v>504440</v>
          </cell>
          <cell r="E752" t="str">
            <v>LID YOG PS LF COM 8 OZ</v>
          </cell>
          <cell r="F752">
            <v>0</v>
          </cell>
          <cell r="G752" t="str">
            <v>EA</v>
          </cell>
          <cell r="H752">
            <v>1</v>
          </cell>
          <cell r="I752">
            <v>8.9300000000000004E-3</v>
          </cell>
          <cell r="J752" t="str">
            <v>Packaging</v>
          </cell>
          <cell r="K752" t="str">
            <v>2</v>
          </cell>
          <cell r="L752">
            <v>1</v>
          </cell>
          <cell r="M752">
            <v>0</v>
          </cell>
          <cell r="N752">
            <v>0</v>
          </cell>
          <cell r="O752">
            <v>8.9300000000000004E-3</v>
          </cell>
          <cell r="P752" t="str">
            <v>8 OZ</v>
          </cell>
          <cell r="Q752" t="str">
            <v>177748</v>
          </cell>
          <cell r="R752" t="str">
            <v>177748-07732A</v>
          </cell>
          <cell r="S752" t="str">
            <v>0002113007732</v>
          </cell>
        </row>
        <row r="753">
          <cell r="A753" t="str">
            <v>0002113007733</v>
          </cell>
          <cell r="B753" t="str">
            <v>LUC PS YOG VAN 8 OZ</v>
          </cell>
          <cell r="C753">
            <v>752</v>
          </cell>
          <cell r="D753" t="str">
            <v>177733</v>
          </cell>
          <cell r="E753" t="str">
            <v>BULK LUC/JM YOG VAN</v>
          </cell>
          <cell r="F753">
            <v>100</v>
          </cell>
          <cell r="G753" t="str">
            <v>LB</v>
          </cell>
          <cell r="H753">
            <v>0.5</v>
          </cell>
          <cell r="I753">
            <v>0.204038994375</v>
          </cell>
          <cell r="J753" t="str">
            <v>Ingredient</v>
          </cell>
          <cell r="K753" t="str">
            <v>1</v>
          </cell>
          <cell r="L753">
            <v>3</v>
          </cell>
          <cell r="M753">
            <v>1</v>
          </cell>
          <cell r="N753">
            <v>0</v>
          </cell>
          <cell r="O753">
            <v>0</v>
          </cell>
          <cell r="P753" t="str">
            <v>8 OZ</v>
          </cell>
          <cell r="Q753" t="str">
            <v>177733</v>
          </cell>
          <cell r="R753" t="str">
            <v>177733-07733A</v>
          </cell>
          <cell r="S753" t="str">
            <v>0002113007733</v>
          </cell>
        </row>
        <row r="754">
          <cell r="A754" t="str">
            <v>0002113007733</v>
          </cell>
          <cell r="B754" t="str">
            <v>LUC PS YOG VAN 8 OZ</v>
          </cell>
          <cell r="C754">
            <v>753</v>
          </cell>
          <cell r="D754" t="str">
            <v>177416</v>
          </cell>
          <cell r="E754" t="str">
            <v>BULK MIX YOG MLK LF LUC/JM</v>
          </cell>
          <cell r="F754">
            <v>75</v>
          </cell>
          <cell r="G754" t="str">
            <v>LB</v>
          </cell>
          <cell r="H754">
            <v>0.375</v>
          </cell>
          <cell r="I754">
            <v>0.16205199249999999</v>
          </cell>
          <cell r="J754" t="str">
            <v>Ingredient</v>
          </cell>
          <cell r="K754" t="str">
            <v>1</v>
          </cell>
          <cell r="L754">
            <v>1</v>
          </cell>
          <cell r="M754">
            <v>0</v>
          </cell>
          <cell r="N754">
            <v>6.07694971875E-2</v>
          </cell>
          <cell r="O754">
            <v>0</v>
          </cell>
          <cell r="P754" t="str">
            <v>8 OZ</v>
          </cell>
          <cell r="Q754" t="str">
            <v>177733</v>
          </cell>
          <cell r="R754" t="str">
            <v>177733-07733A</v>
          </cell>
          <cell r="S754" t="str">
            <v>0002113007733</v>
          </cell>
        </row>
        <row r="755">
          <cell r="A755" t="str">
            <v>0002113007733</v>
          </cell>
          <cell r="B755" t="str">
            <v>LUC PS YOG VAN 8 OZ</v>
          </cell>
          <cell r="C755">
            <v>754</v>
          </cell>
          <cell r="D755" t="str">
            <v>300073</v>
          </cell>
          <cell r="E755" t="str">
            <v>FRUT YOG VAN BUY</v>
          </cell>
          <cell r="F755">
            <v>25</v>
          </cell>
          <cell r="G755" t="str">
            <v>LB</v>
          </cell>
          <cell r="H755">
            <v>0.125</v>
          </cell>
          <cell r="I755">
            <v>0.33</v>
          </cell>
          <cell r="J755" t="str">
            <v>Ingredient</v>
          </cell>
          <cell r="K755" t="str">
            <v>1</v>
          </cell>
          <cell r="L755">
            <v>2</v>
          </cell>
          <cell r="M755">
            <v>0</v>
          </cell>
          <cell r="N755">
            <v>4.1250000000000002E-2</v>
          </cell>
          <cell r="O755">
            <v>0</v>
          </cell>
          <cell r="P755" t="str">
            <v>8 OZ</v>
          </cell>
          <cell r="Q755" t="str">
            <v>177733</v>
          </cell>
          <cell r="R755" t="str">
            <v>177733-07733A</v>
          </cell>
          <cell r="S755" t="str">
            <v>0002113007733</v>
          </cell>
        </row>
        <row r="756">
          <cell r="A756" t="str">
            <v>0002113007733</v>
          </cell>
          <cell r="B756" t="str">
            <v>LUC PS YOG VAN 8 OZ</v>
          </cell>
          <cell r="C756">
            <v>755</v>
          </cell>
          <cell r="D756" t="str">
            <v>500754</v>
          </cell>
          <cell r="E756" t="str">
            <v>LID CLR 302 (DIA=8 OZ YOG)</v>
          </cell>
          <cell r="F756">
            <v>0</v>
          </cell>
          <cell r="G756" t="str">
            <v>EA</v>
          </cell>
          <cell r="H756">
            <v>1</v>
          </cell>
          <cell r="I756">
            <v>1.1979999999999999E-2</v>
          </cell>
          <cell r="J756" t="str">
            <v>Packaging</v>
          </cell>
          <cell r="K756" t="str">
            <v>2</v>
          </cell>
          <cell r="L756">
            <v>1</v>
          </cell>
          <cell r="M756">
            <v>0</v>
          </cell>
          <cell r="N756">
            <v>0</v>
          </cell>
          <cell r="O756">
            <v>1.1979999999999999E-2</v>
          </cell>
          <cell r="P756" t="str">
            <v>8 OZ</v>
          </cell>
          <cell r="Q756" t="str">
            <v>177733</v>
          </cell>
          <cell r="R756" t="str">
            <v>177733-07733A</v>
          </cell>
          <cell r="S756" t="str">
            <v>0002113007733</v>
          </cell>
        </row>
        <row r="757">
          <cell r="A757" t="str">
            <v>0002113007733</v>
          </cell>
          <cell r="B757" t="str">
            <v>LUC PS YOG VAN 8 OZ</v>
          </cell>
          <cell r="C757">
            <v>756</v>
          </cell>
          <cell r="D757" t="str">
            <v>500809</v>
          </cell>
          <cell r="E757" t="str">
            <v>CUP LUC LF YOG VAN 8 OZ</v>
          </cell>
          <cell r="F757">
            <v>0</v>
          </cell>
          <cell r="G757" t="str">
            <v>EA</v>
          </cell>
          <cell r="H757">
            <v>1</v>
          </cell>
          <cell r="I757">
            <v>2.4109999999999999E-2</v>
          </cell>
          <cell r="J757" t="str">
            <v>Packaging</v>
          </cell>
          <cell r="K757" t="str">
            <v>2</v>
          </cell>
          <cell r="L757">
            <v>1</v>
          </cell>
          <cell r="M757">
            <v>0</v>
          </cell>
          <cell r="N757">
            <v>0</v>
          </cell>
          <cell r="O757">
            <v>2.4109999999999999E-2</v>
          </cell>
          <cell r="P757" t="str">
            <v>8 OZ</v>
          </cell>
          <cell r="Q757" t="str">
            <v>177733</v>
          </cell>
          <cell r="R757" t="str">
            <v>177733-07733A</v>
          </cell>
          <cell r="S757" t="str">
            <v>0002113007733</v>
          </cell>
        </row>
        <row r="758">
          <cell r="A758" t="str">
            <v>0002113007733</v>
          </cell>
          <cell r="B758" t="str">
            <v>LUC PS YOG VAN 8 OZ</v>
          </cell>
          <cell r="C758">
            <v>757</v>
          </cell>
          <cell r="D758" t="str">
            <v>502983</v>
          </cell>
          <cell r="E758" t="str">
            <v>CS GENRIC YOG 8 OZ</v>
          </cell>
          <cell r="F758">
            <v>0</v>
          </cell>
          <cell r="G758" t="str">
            <v>EA</v>
          </cell>
          <cell r="H758">
            <v>8.3299999999999999E-2</v>
          </cell>
          <cell r="I758">
            <v>0.13469999999999999</v>
          </cell>
          <cell r="J758" t="str">
            <v>Packaging</v>
          </cell>
          <cell r="K758" t="str">
            <v>2</v>
          </cell>
          <cell r="L758">
            <v>1</v>
          </cell>
          <cell r="M758">
            <v>0</v>
          </cell>
          <cell r="N758">
            <v>0</v>
          </cell>
          <cell r="O758">
            <v>1.122051E-2</v>
          </cell>
          <cell r="P758" t="str">
            <v>8 OZ</v>
          </cell>
          <cell r="Q758" t="str">
            <v>177733</v>
          </cell>
          <cell r="R758" t="str">
            <v>177733-07733A</v>
          </cell>
          <cell r="S758" t="str">
            <v>0002113007733</v>
          </cell>
        </row>
        <row r="759">
          <cell r="A759" t="str">
            <v>0002113007733</v>
          </cell>
          <cell r="B759" t="str">
            <v>LUC PS YOG VAN 8 OZ</v>
          </cell>
          <cell r="C759">
            <v>758</v>
          </cell>
          <cell r="D759" t="str">
            <v>504440</v>
          </cell>
          <cell r="E759" t="str">
            <v>LID YOG PS LF COM 8 OZ</v>
          </cell>
          <cell r="F759">
            <v>0</v>
          </cell>
          <cell r="G759" t="str">
            <v>EA</v>
          </cell>
          <cell r="H759">
            <v>1</v>
          </cell>
          <cell r="I759">
            <v>8.9300000000000004E-3</v>
          </cell>
          <cell r="J759" t="str">
            <v>Packaging</v>
          </cell>
          <cell r="K759" t="str">
            <v>2</v>
          </cell>
          <cell r="L759">
            <v>1</v>
          </cell>
          <cell r="M759">
            <v>0</v>
          </cell>
          <cell r="N759">
            <v>0</v>
          </cell>
          <cell r="O759">
            <v>8.9300000000000004E-3</v>
          </cell>
          <cell r="P759" t="str">
            <v>8 OZ</v>
          </cell>
          <cell r="Q759" t="str">
            <v>177733</v>
          </cell>
          <cell r="R759" t="str">
            <v>177733-07733A</v>
          </cell>
          <cell r="S759" t="str">
            <v>0002113007733</v>
          </cell>
        </row>
        <row r="760">
          <cell r="A760" t="str">
            <v>0002113007739</v>
          </cell>
          <cell r="B760" t="str">
            <v>LUC PS YOG STWBRY BAN 8 OZ</v>
          </cell>
          <cell r="C760">
            <v>759</v>
          </cell>
          <cell r="D760" t="str">
            <v>177739</v>
          </cell>
          <cell r="E760" t="str">
            <v>BULK LUC/JM YOG STWBRY BAN</v>
          </cell>
          <cell r="F760">
            <v>100</v>
          </cell>
          <cell r="G760" t="str">
            <v>LB</v>
          </cell>
          <cell r="H760">
            <v>0.5</v>
          </cell>
          <cell r="I760">
            <v>0.231538994375</v>
          </cell>
          <cell r="J760" t="str">
            <v>Ingredient</v>
          </cell>
          <cell r="K760" t="str">
            <v>1</v>
          </cell>
          <cell r="L760">
            <v>3</v>
          </cell>
          <cell r="M760">
            <v>1</v>
          </cell>
          <cell r="N760">
            <v>0</v>
          </cell>
          <cell r="O760">
            <v>0</v>
          </cell>
          <cell r="P760" t="str">
            <v>8 OZ</v>
          </cell>
          <cell r="Q760" t="str">
            <v>177739</v>
          </cell>
          <cell r="R760" t="str">
            <v>177739-07739A</v>
          </cell>
          <cell r="S760" t="str">
            <v>0002113007739</v>
          </cell>
        </row>
        <row r="761">
          <cell r="A761" t="str">
            <v>0002113007739</v>
          </cell>
          <cell r="B761" t="str">
            <v>LUC PS YOG STWBRY BAN 8 OZ</v>
          </cell>
          <cell r="C761">
            <v>760</v>
          </cell>
          <cell r="D761" t="str">
            <v>177416</v>
          </cell>
          <cell r="E761" t="str">
            <v>BULK MIX YOG MLK LF LUC/JM</v>
          </cell>
          <cell r="F761">
            <v>75</v>
          </cell>
          <cell r="G761" t="str">
            <v>LB</v>
          </cell>
          <cell r="H761">
            <v>0.375</v>
          </cell>
          <cell r="I761">
            <v>0.16205199249999999</v>
          </cell>
          <cell r="J761" t="str">
            <v>Ingredient</v>
          </cell>
          <cell r="K761" t="str">
            <v>1</v>
          </cell>
          <cell r="L761">
            <v>1</v>
          </cell>
          <cell r="M761">
            <v>0</v>
          </cell>
          <cell r="N761">
            <v>6.07694971875E-2</v>
          </cell>
          <cell r="O761">
            <v>0</v>
          </cell>
          <cell r="P761" t="str">
            <v>8 OZ</v>
          </cell>
          <cell r="Q761" t="str">
            <v>177739</v>
          </cell>
          <cell r="R761" t="str">
            <v>177739-07739A</v>
          </cell>
          <cell r="S761" t="str">
            <v>0002113007739</v>
          </cell>
        </row>
        <row r="762">
          <cell r="A762" t="str">
            <v>0002113007739</v>
          </cell>
          <cell r="B762" t="str">
            <v>LUC PS YOG STWBRY BAN 8 OZ</v>
          </cell>
          <cell r="C762">
            <v>761</v>
          </cell>
          <cell r="D762" t="str">
            <v>300071</v>
          </cell>
          <cell r="E762" t="str">
            <v>FRUT YOG STWBRY BAN BUY</v>
          </cell>
          <cell r="F762">
            <v>25</v>
          </cell>
          <cell r="G762" t="str">
            <v>LB</v>
          </cell>
          <cell r="H762">
            <v>0.125</v>
          </cell>
          <cell r="I762">
            <v>0.44</v>
          </cell>
          <cell r="J762" t="str">
            <v>Ingredient</v>
          </cell>
          <cell r="K762" t="str">
            <v>1</v>
          </cell>
          <cell r="L762">
            <v>2</v>
          </cell>
          <cell r="M762">
            <v>0</v>
          </cell>
          <cell r="N762">
            <v>5.5E-2</v>
          </cell>
          <cell r="O762">
            <v>0</v>
          </cell>
          <cell r="P762" t="str">
            <v>8 OZ</v>
          </cell>
          <cell r="Q762" t="str">
            <v>177739</v>
          </cell>
          <cell r="R762" t="str">
            <v>177739-07739A</v>
          </cell>
          <cell r="S762" t="str">
            <v>0002113007739</v>
          </cell>
        </row>
        <row r="763">
          <cell r="A763" t="str">
            <v>0002113007739</v>
          </cell>
          <cell r="B763" t="str">
            <v>LUC PS YOG STWBRY BAN 8 OZ</v>
          </cell>
          <cell r="C763">
            <v>762</v>
          </cell>
          <cell r="D763" t="str">
            <v>500754</v>
          </cell>
          <cell r="E763" t="str">
            <v>LID CLR 302 (DIA=8 OZ YOG)</v>
          </cell>
          <cell r="F763">
            <v>0</v>
          </cell>
          <cell r="G763" t="str">
            <v>EA</v>
          </cell>
          <cell r="H763">
            <v>1</v>
          </cell>
          <cell r="I763">
            <v>1.1979999999999999E-2</v>
          </cell>
          <cell r="J763" t="str">
            <v>Packaging</v>
          </cell>
          <cell r="K763" t="str">
            <v>2</v>
          </cell>
          <cell r="L763">
            <v>1</v>
          </cell>
          <cell r="M763">
            <v>0</v>
          </cell>
          <cell r="N763">
            <v>0</v>
          </cell>
          <cell r="O763">
            <v>1.1979999999999999E-2</v>
          </cell>
          <cell r="P763" t="str">
            <v>8 OZ</v>
          </cell>
          <cell r="Q763" t="str">
            <v>177739</v>
          </cell>
          <cell r="R763" t="str">
            <v>177739-07739A</v>
          </cell>
          <cell r="S763" t="str">
            <v>0002113007739</v>
          </cell>
        </row>
        <row r="764">
          <cell r="A764" t="str">
            <v>0002113007739</v>
          </cell>
          <cell r="B764" t="str">
            <v>LUC PS YOG STWBRY BAN 8 OZ</v>
          </cell>
          <cell r="C764">
            <v>763</v>
          </cell>
          <cell r="D764" t="str">
            <v>500805</v>
          </cell>
          <cell r="E764" t="str">
            <v>CUP LUC LF YOG STWBRY BNNA 8 OZ</v>
          </cell>
          <cell r="F764">
            <v>0</v>
          </cell>
          <cell r="G764" t="str">
            <v>EA</v>
          </cell>
          <cell r="H764">
            <v>1</v>
          </cell>
          <cell r="I764">
            <v>2.4109999999999999E-2</v>
          </cell>
          <cell r="J764" t="str">
            <v>Packaging</v>
          </cell>
          <cell r="K764" t="str">
            <v>2</v>
          </cell>
          <cell r="L764">
            <v>1</v>
          </cell>
          <cell r="M764">
            <v>0</v>
          </cell>
          <cell r="N764">
            <v>0</v>
          </cell>
          <cell r="O764">
            <v>2.4109999999999999E-2</v>
          </cell>
          <cell r="P764" t="str">
            <v>8 OZ</v>
          </cell>
          <cell r="Q764" t="str">
            <v>177739</v>
          </cell>
          <cell r="R764" t="str">
            <v>177739-07739A</v>
          </cell>
          <cell r="S764" t="str">
            <v>0002113007739</v>
          </cell>
        </row>
        <row r="765">
          <cell r="A765" t="str">
            <v>0002113007739</v>
          </cell>
          <cell r="B765" t="str">
            <v>LUC PS YOG STWBRY BAN 8 OZ</v>
          </cell>
          <cell r="C765">
            <v>764</v>
          </cell>
          <cell r="D765" t="str">
            <v>502983</v>
          </cell>
          <cell r="E765" t="str">
            <v>CS GENRIC YOG 8 OZ</v>
          </cell>
          <cell r="F765">
            <v>0</v>
          </cell>
          <cell r="G765" t="str">
            <v>EA</v>
          </cell>
          <cell r="H765">
            <v>8.3299999999999999E-2</v>
          </cell>
          <cell r="I765">
            <v>0.13469999999999999</v>
          </cell>
          <cell r="J765" t="str">
            <v>Packaging</v>
          </cell>
          <cell r="K765" t="str">
            <v>2</v>
          </cell>
          <cell r="L765">
            <v>1</v>
          </cell>
          <cell r="M765">
            <v>0</v>
          </cell>
          <cell r="N765">
            <v>0</v>
          </cell>
          <cell r="O765">
            <v>1.122051E-2</v>
          </cell>
          <cell r="P765" t="str">
            <v>8 OZ</v>
          </cell>
          <cell r="Q765" t="str">
            <v>177739</v>
          </cell>
          <cell r="R765" t="str">
            <v>177739-07739A</v>
          </cell>
          <cell r="S765" t="str">
            <v>0002113007739</v>
          </cell>
        </row>
        <row r="766">
          <cell r="A766" t="str">
            <v>0002113007739</v>
          </cell>
          <cell r="B766" t="str">
            <v>LUC PS YOG STWBRY BAN 8 OZ</v>
          </cell>
          <cell r="C766">
            <v>765</v>
          </cell>
          <cell r="D766" t="str">
            <v>504440</v>
          </cell>
          <cell r="E766" t="str">
            <v>LID YOG PS LF COM 8 OZ</v>
          </cell>
          <cell r="F766">
            <v>0</v>
          </cell>
          <cell r="G766" t="str">
            <v>EA</v>
          </cell>
          <cell r="H766">
            <v>1</v>
          </cell>
          <cell r="I766">
            <v>8.9300000000000004E-3</v>
          </cell>
          <cell r="J766" t="str">
            <v>Packaging</v>
          </cell>
          <cell r="K766" t="str">
            <v>2</v>
          </cell>
          <cell r="L766">
            <v>1</v>
          </cell>
          <cell r="M766">
            <v>0</v>
          </cell>
          <cell r="N766">
            <v>0</v>
          </cell>
          <cell r="O766">
            <v>8.9300000000000004E-3</v>
          </cell>
          <cell r="P766" t="str">
            <v>8 OZ</v>
          </cell>
          <cell r="Q766" t="str">
            <v>177739</v>
          </cell>
          <cell r="R766" t="str">
            <v>177739-07739A</v>
          </cell>
          <cell r="S766" t="str">
            <v>0002113007739</v>
          </cell>
        </row>
        <row r="767">
          <cell r="A767" t="str">
            <v>0002113007740</v>
          </cell>
          <cell r="B767" t="str">
            <v>LUC PS YOG VAN 32 OZ</v>
          </cell>
          <cell r="C767">
            <v>766</v>
          </cell>
          <cell r="D767" t="str">
            <v>177733</v>
          </cell>
          <cell r="E767" t="str">
            <v>BULK LUC/JM YOG VAN</v>
          </cell>
          <cell r="F767">
            <v>100</v>
          </cell>
          <cell r="G767" t="str">
            <v>LB</v>
          </cell>
          <cell r="H767">
            <v>2</v>
          </cell>
          <cell r="I767">
            <v>0.204038994375</v>
          </cell>
          <cell r="J767" t="str">
            <v>Ingredient</v>
          </cell>
          <cell r="K767" t="str">
            <v>1</v>
          </cell>
          <cell r="L767">
            <v>3</v>
          </cell>
          <cell r="M767">
            <v>1</v>
          </cell>
          <cell r="N767">
            <v>0</v>
          </cell>
          <cell r="O767">
            <v>0</v>
          </cell>
          <cell r="P767" t="str">
            <v>32 OZ</v>
          </cell>
          <cell r="Q767" t="str">
            <v>177733</v>
          </cell>
          <cell r="R767" t="str">
            <v>177733-07740A</v>
          </cell>
          <cell r="S767" t="str">
            <v>0002113007740</v>
          </cell>
        </row>
        <row r="768">
          <cell r="A768" t="str">
            <v>0002113007740</v>
          </cell>
          <cell r="B768" t="str">
            <v>LUC PS YOG VAN 32 OZ</v>
          </cell>
          <cell r="C768">
            <v>767</v>
          </cell>
          <cell r="D768" t="str">
            <v>177416</v>
          </cell>
          <cell r="E768" t="str">
            <v>BULK MIX YOG MLK LF LUC/JM</v>
          </cell>
          <cell r="F768">
            <v>75</v>
          </cell>
          <cell r="G768" t="str">
            <v>LB</v>
          </cell>
          <cell r="H768">
            <v>1.5</v>
          </cell>
          <cell r="I768">
            <v>0.16205199249999999</v>
          </cell>
          <cell r="J768" t="str">
            <v>Ingredient</v>
          </cell>
          <cell r="K768" t="str">
            <v>1</v>
          </cell>
          <cell r="L768">
            <v>1</v>
          </cell>
          <cell r="M768">
            <v>0</v>
          </cell>
          <cell r="N768">
            <v>0.24307798875</v>
          </cell>
          <cell r="O768">
            <v>0</v>
          </cell>
          <cell r="P768" t="str">
            <v>32 OZ</v>
          </cell>
          <cell r="Q768" t="str">
            <v>177733</v>
          </cell>
          <cell r="R768" t="str">
            <v>177733-07740A</v>
          </cell>
          <cell r="S768" t="str">
            <v>0002113007740</v>
          </cell>
        </row>
        <row r="769">
          <cell r="A769" t="str">
            <v>0002113007740</v>
          </cell>
          <cell r="B769" t="str">
            <v>LUC PS YOG VAN 32 OZ</v>
          </cell>
          <cell r="C769">
            <v>768</v>
          </cell>
          <cell r="D769" t="str">
            <v>300073</v>
          </cell>
          <cell r="E769" t="str">
            <v>FRUT YOG VAN BUY</v>
          </cell>
          <cell r="F769">
            <v>25</v>
          </cell>
          <cell r="G769" t="str">
            <v>LB</v>
          </cell>
          <cell r="H769">
            <v>0.5</v>
          </cell>
          <cell r="I769">
            <v>0.33</v>
          </cell>
          <cell r="J769" t="str">
            <v>Ingredient</v>
          </cell>
          <cell r="K769" t="str">
            <v>1</v>
          </cell>
          <cell r="L769">
            <v>2</v>
          </cell>
          <cell r="M769">
            <v>0</v>
          </cell>
          <cell r="N769">
            <v>0.16500000000000001</v>
          </cell>
          <cell r="O769">
            <v>0</v>
          </cell>
          <cell r="P769" t="str">
            <v>32 OZ</v>
          </cell>
          <cell r="Q769" t="str">
            <v>177733</v>
          </cell>
          <cell r="R769" t="str">
            <v>177733-07740A</v>
          </cell>
          <cell r="S769" t="str">
            <v>0002113007740</v>
          </cell>
        </row>
        <row r="770">
          <cell r="A770" t="str">
            <v>0002113007740</v>
          </cell>
          <cell r="B770" t="str">
            <v>LUC PS YOG VAN 32 OZ</v>
          </cell>
          <cell r="C770">
            <v>769</v>
          </cell>
          <cell r="D770" t="str">
            <v>500109</v>
          </cell>
          <cell r="E770" t="str">
            <v>LID CLR 409F (DIA=8 OZ CTCHSE)</v>
          </cell>
          <cell r="F770">
            <v>0</v>
          </cell>
          <cell r="G770" t="str">
            <v>EA</v>
          </cell>
          <cell r="H770">
            <v>1</v>
          </cell>
          <cell r="I770">
            <v>2.0740000000000001E-2</v>
          </cell>
          <cell r="J770" t="str">
            <v>Packaging</v>
          </cell>
          <cell r="K770" t="str">
            <v>2</v>
          </cell>
          <cell r="L770">
            <v>1</v>
          </cell>
          <cell r="M770">
            <v>0</v>
          </cell>
          <cell r="N770">
            <v>0</v>
          </cell>
          <cell r="O770">
            <v>2.0740000000000001E-2</v>
          </cell>
          <cell r="P770" t="str">
            <v>32 OZ</v>
          </cell>
          <cell r="Q770" t="str">
            <v>177733</v>
          </cell>
          <cell r="R770" t="str">
            <v>177733-07740A</v>
          </cell>
          <cell r="S770" t="str">
            <v>0002113007740</v>
          </cell>
        </row>
        <row r="771">
          <cell r="A771" t="str">
            <v>0002113007740</v>
          </cell>
          <cell r="B771" t="str">
            <v>LUC PS YOG VAN 32 OZ</v>
          </cell>
          <cell r="C771">
            <v>770</v>
          </cell>
          <cell r="D771" t="str">
            <v>500808</v>
          </cell>
          <cell r="E771" t="str">
            <v>CUP LUC LF YOG VAN 32 OZ</v>
          </cell>
          <cell r="F771">
            <v>0</v>
          </cell>
          <cell r="G771" t="str">
            <v>EA</v>
          </cell>
          <cell r="H771">
            <v>1</v>
          </cell>
          <cell r="I771">
            <v>8.1110000000000002E-2</v>
          </cell>
          <cell r="J771" t="str">
            <v>Packaging</v>
          </cell>
          <cell r="K771" t="str">
            <v>2</v>
          </cell>
          <cell r="L771">
            <v>1</v>
          </cell>
          <cell r="M771">
            <v>0</v>
          </cell>
          <cell r="N771">
            <v>0</v>
          </cell>
          <cell r="O771">
            <v>8.1110000000000002E-2</v>
          </cell>
          <cell r="P771" t="str">
            <v>32 OZ</v>
          </cell>
          <cell r="Q771" t="str">
            <v>177733</v>
          </cell>
          <cell r="R771" t="str">
            <v>177733-07740A</v>
          </cell>
          <cell r="S771" t="str">
            <v>0002113007740</v>
          </cell>
        </row>
        <row r="772">
          <cell r="A772" t="str">
            <v>0002113007740</v>
          </cell>
          <cell r="B772" t="str">
            <v>LUC PS YOG VAN 32 OZ</v>
          </cell>
          <cell r="C772">
            <v>771</v>
          </cell>
          <cell r="D772" t="str">
            <v>502982</v>
          </cell>
          <cell r="E772" t="str">
            <v>CS GENRIC FOLD OVR SOUR CRM / YOG 32 OZ</v>
          </cell>
          <cell r="F772">
            <v>0</v>
          </cell>
          <cell r="G772" t="str">
            <v>EA</v>
          </cell>
          <cell r="H772">
            <v>0.1666</v>
          </cell>
          <cell r="I772">
            <v>0.1908</v>
          </cell>
          <cell r="J772" t="str">
            <v>Packaging</v>
          </cell>
          <cell r="K772" t="str">
            <v>2</v>
          </cell>
          <cell r="L772">
            <v>1</v>
          </cell>
          <cell r="M772">
            <v>0</v>
          </cell>
          <cell r="N772">
            <v>0</v>
          </cell>
          <cell r="O772">
            <v>3.1787280000000001E-2</v>
          </cell>
          <cell r="P772" t="str">
            <v>32 OZ</v>
          </cell>
          <cell r="Q772" t="str">
            <v>177733</v>
          </cell>
          <cell r="R772" t="str">
            <v>177733-07740A</v>
          </cell>
          <cell r="S772" t="str">
            <v>0002113007740</v>
          </cell>
        </row>
        <row r="773">
          <cell r="A773" t="str">
            <v>0002113007740</v>
          </cell>
          <cell r="B773" t="str">
            <v>LUC PS YOG VAN 32 OZ</v>
          </cell>
          <cell r="C773">
            <v>772</v>
          </cell>
          <cell r="D773" t="str">
            <v>504721</v>
          </cell>
          <cell r="E773" t="str">
            <v>LID-RS YOG PS LF COMMON</v>
          </cell>
          <cell r="F773">
            <v>0</v>
          </cell>
          <cell r="G773" t="str">
            <v>EA</v>
          </cell>
          <cell r="H773">
            <v>1</v>
          </cell>
          <cell r="I773">
            <v>1.5610000000000001E-2</v>
          </cell>
          <cell r="J773" t="str">
            <v>Packaging</v>
          </cell>
          <cell r="K773" t="str">
            <v>2</v>
          </cell>
          <cell r="L773">
            <v>1</v>
          </cell>
          <cell r="M773">
            <v>0</v>
          </cell>
          <cell r="N773">
            <v>0</v>
          </cell>
          <cell r="O773">
            <v>1.5610000000000001E-2</v>
          </cell>
          <cell r="P773" t="str">
            <v>32 OZ</v>
          </cell>
          <cell r="Q773" t="str">
            <v>177733</v>
          </cell>
          <cell r="R773" t="str">
            <v>177733-07740A</v>
          </cell>
          <cell r="S773" t="str">
            <v>0002113007740</v>
          </cell>
        </row>
        <row r="774">
          <cell r="A774" t="str">
            <v>0002113007742</v>
          </cell>
          <cell r="B774" t="str">
            <v>LUC PS YOG PEACH 32 OZ</v>
          </cell>
          <cell r="C774">
            <v>773</v>
          </cell>
          <cell r="D774" t="str">
            <v>177742</v>
          </cell>
          <cell r="E774" t="str">
            <v>BULK LUC/JM YOG PEACH</v>
          </cell>
          <cell r="F774">
            <v>100</v>
          </cell>
          <cell r="G774" t="str">
            <v>LB</v>
          </cell>
          <cell r="H774">
            <v>2</v>
          </cell>
          <cell r="I774">
            <v>0.226538994375</v>
          </cell>
          <cell r="J774" t="str">
            <v>Ingredient</v>
          </cell>
          <cell r="K774" t="str">
            <v>1</v>
          </cell>
          <cell r="L774">
            <v>3</v>
          </cell>
          <cell r="M774">
            <v>1</v>
          </cell>
          <cell r="N774">
            <v>0</v>
          </cell>
          <cell r="O774">
            <v>0</v>
          </cell>
          <cell r="P774" t="str">
            <v>32 OZ</v>
          </cell>
          <cell r="Q774" t="str">
            <v>177742</v>
          </cell>
          <cell r="R774" t="str">
            <v>177742-07742A</v>
          </cell>
          <cell r="S774" t="str">
            <v>0002113007742</v>
          </cell>
        </row>
        <row r="775">
          <cell r="A775" t="str">
            <v>0002113007742</v>
          </cell>
          <cell r="B775" t="str">
            <v>LUC PS YOG PEACH 32 OZ</v>
          </cell>
          <cell r="C775">
            <v>774</v>
          </cell>
          <cell r="D775" t="str">
            <v>177416</v>
          </cell>
          <cell r="E775" t="str">
            <v>BULK MIX YOG MLK LF LUC/JM</v>
          </cell>
          <cell r="F775">
            <v>75</v>
          </cell>
          <cell r="G775" t="str">
            <v>LB</v>
          </cell>
          <cell r="H775">
            <v>1.5</v>
          </cell>
          <cell r="I775">
            <v>0.16205199249999999</v>
          </cell>
          <cell r="J775" t="str">
            <v>Ingredient</v>
          </cell>
          <cell r="K775" t="str">
            <v>1</v>
          </cell>
          <cell r="L775">
            <v>2</v>
          </cell>
          <cell r="M775">
            <v>0</v>
          </cell>
          <cell r="N775">
            <v>0.24307798875</v>
          </cell>
          <cell r="O775">
            <v>0</v>
          </cell>
          <cell r="P775" t="str">
            <v>32 OZ</v>
          </cell>
          <cell r="Q775" t="str">
            <v>177742</v>
          </cell>
          <cell r="R775" t="str">
            <v>177742-07742A</v>
          </cell>
          <cell r="S775" t="str">
            <v>0002113007742</v>
          </cell>
        </row>
        <row r="776">
          <cell r="A776" t="str">
            <v>0002113007742</v>
          </cell>
          <cell r="B776" t="str">
            <v>LUC PS YOG PEACH 32 OZ</v>
          </cell>
          <cell r="C776">
            <v>775</v>
          </cell>
          <cell r="D776" t="str">
            <v>301372</v>
          </cell>
          <cell r="E776" t="str">
            <v>FRUT YOG PEACH BUY</v>
          </cell>
          <cell r="F776">
            <v>25</v>
          </cell>
          <cell r="G776" t="str">
            <v>LB</v>
          </cell>
          <cell r="H776">
            <v>0.5</v>
          </cell>
          <cell r="I776">
            <v>0.42</v>
          </cell>
          <cell r="J776" t="str">
            <v>Ingredient</v>
          </cell>
          <cell r="K776" t="str">
            <v>1</v>
          </cell>
          <cell r="L776">
            <v>1</v>
          </cell>
          <cell r="M776">
            <v>0</v>
          </cell>
          <cell r="N776">
            <v>0.21</v>
          </cell>
          <cell r="O776">
            <v>0</v>
          </cell>
          <cell r="P776" t="str">
            <v>32 OZ</v>
          </cell>
          <cell r="Q776" t="str">
            <v>177742</v>
          </cell>
          <cell r="R776" t="str">
            <v>177742-07742A</v>
          </cell>
          <cell r="S776" t="str">
            <v>0002113007742</v>
          </cell>
        </row>
        <row r="777">
          <cell r="A777" t="str">
            <v>0002113007742</v>
          </cell>
          <cell r="B777" t="str">
            <v>LUC PS YOG PEACH 32 OZ</v>
          </cell>
          <cell r="C777">
            <v>776</v>
          </cell>
          <cell r="D777" t="str">
            <v>500109</v>
          </cell>
          <cell r="E777" t="str">
            <v>LID CLR 409F (DIA=8 OZ CTCHSE)</v>
          </cell>
          <cell r="F777">
            <v>0</v>
          </cell>
          <cell r="G777" t="str">
            <v>EA</v>
          </cell>
          <cell r="H777">
            <v>1</v>
          </cell>
          <cell r="I777">
            <v>2.0740000000000001E-2</v>
          </cell>
          <cell r="J777" t="str">
            <v>Packaging</v>
          </cell>
          <cell r="K777" t="str">
            <v>2</v>
          </cell>
          <cell r="L777">
            <v>1</v>
          </cell>
          <cell r="M777">
            <v>0</v>
          </cell>
          <cell r="N777">
            <v>0</v>
          </cell>
          <cell r="O777">
            <v>2.0740000000000001E-2</v>
          </cell>
          <cell r="P777" t="str">
            <v>32 OZ</v>
          </cell>
          <cell r="Q777" t="str">
            <v>177742</v>
          </cell>
          <cell r="R777" t="str">
            <v>177742-07742A</v>
          </cell>
          <cell r="S777" t="str">
            <v>0002113007742</v>
          </cell>
        </row>
        <row r="778">
          <cell r="A778" t="str">
            <v>0002113007742</v>
          </cell>
          <cell r="B778" t="str">
            <v>LUC PS YOG PEACH 32 OZ</v>
          </cell>
          <cell r="C778">
            <v>777</v>
          </cell>
          <cell r="D778" t="str">
            <v>500799</v>
          </cell>
          <cell r="E778" t="str">
            <v>CUP LUC LF YOG PEACH 32 OZ</v>
          </cell>
          <cell r="F778">
            <v>0</v>
          </cell>
          <cell r="G778" t="str">
            <v>EA</v>
          </cell>
          <cell r="H778">
            <v>1</v>
          </cell>
          <cell r="I778">
            <v>7.1529999999999996E-2</v>
          </cell>
          <cell r="J778" t="str">
            <v>Packaging</v>
          </cell>
          <cell r="K778" t="str">
            <v>2</v>
          </cell>
          <cell r="L778">
            <v>1</v>
          </cell>
          <cell r="M778">
            <v>0</v>
          </cell>
          <cell r="N778">
            <v>0</v>
          </cell>
          <cell r="O778">
            <v>7.1529999999999996E-2</v>
          </cell>
          <cell r="P778" t="str">
            <v>32 OZ</v>
          </cell>
          <cell r="Q778" t="str">
            <v>177742</v>
          </cell>
          <cell r="R778" t="str">
            <v>177742-07742A</v>
          </cell>
          <cell r="S778" t="str">
            <v>0002113007742</v>
          </cell>
        </row>
        <row r="779">
          <cell r="A779" t="str">
            <v>0002113007742</v>
          </cell>
          <cell r="B779" t="str">
            <v>LUC PS YOG PEACH 32 OZ</v>
          </cell>
          <cell r="C779">
            <v>778</v>
          </cell>
          <cell r="D779" t="str">
            <v>502982</v>
          </cell>
          <cell r="E779" t="str">
            <v>CS GENRIC FOLD OVR SOUR CRM / YOG 32 OZ</v>
          </cell>
          <cell r="F779">
            <v>0</v>
          </cell>
          <cell r="G779" t="str">
            <v>EA</v>
          </cell>
          <cell r="H779">
            <v>0.1666</v>
          </cell>
          <cell r="I779">
            <v>0.1908</v>
          </cell>
          <cell r="J779" t="str">
            <v>Packaging</v>
          </cell>
          <cell r="K779" t="str">
            <v>2</v>
          </cell>
          <cell r="L779">
            <v>1</v>
          </cell>
          <cell r="M779">
            <v>0</v>
          </cell>
          <cell r="N779">
            <v>0</v>
          </cell>
          <cell r="O779">
            <v>3.1787280000000001E-2</v>
          </cell>
          <cell r="P779" t="str">
            <v>32 OZ</v>
          </cell>
          <cell r="Q779" t="str">
            <v>177742</v>
          </cell>
          <cell r="R779" t="str">
            <v>177742-07742A</v>
          </cell>
          <cell r="S779" t="str">
            <v>0002113007742</v>
          </cell>
        </row>
        <row r="780">
          <cell r="A780" t="str">
            <v>0002113007742</v>
          </cell>
          <cell r="B780" t="str">
            <v>LUC PS YOG PEACH 32 OZ</v>
          </cell>
          <cell r="C780">
            <v>779</v>
          </cell>
          <cell r="D780" t="str">
            <v>504721</v>
          </cell>
          <cell r="E780" t="str">
            <v>LID-RS YOG PS LF COMMON</v>
          </cell>
          <cell r="F780">
            <v>0</v>
          </cell>
          <cell r="G780" t="str">
            <v>EA</v>
          </cell>
          <cell r="H780">
            <v>1</v>
          </cell>
          <cell r="I780">
            <v>1.5610000000000001E-2</v>
          </cell>
          <cell r="J780" t="str">
            <v>Packaging</v>
          </cell>
          <cell r="K780" t="str">
            <v>2</v>
          </cell>
          <cell r="L780">
            <v>1</v>
          </cell>
          <cell r="M780">
            <v>0</v>
          </cell>
          <cell r="N780">
            <v>0</v>
          </cell>
          <cell r="O780">
            <v>1.5610000000000001E-2</v>
          </cell>
          <cell r="P780" t="str">
            <v>32 OZ</v>
          </cell>
          <cell r="Q780" t="str">
            <v>177742</v>
          </cell>
          <cell r="R780" t="str">
            <v>177742-07742A</v>
          </cell>
          <cell r="S780" t="str">
            <v>0002113007742</v>
          </cell>
        </row>
        <row r="781">
          <cell r="A781" t="str">
            <v>0002113007744</v>
          </cell>
          <cell r="B781" t="str">
            <v>LUC PS YOG STWBRY 32 OZ</v>
          </cell>
          <cell r="C781">
            <v>780</v>
          </cell>
          <cell r="D781" t="str">
            <v>177744</v>
          </cell>
          <cell r="E781" t="str">
            <v>BULK LUC/JM YOG STWBRY</v>
          </cell>
          <cell r="F781">
            <v>100</v>
          </cell>
          <cell r="G781" t="str">
            <v>LB</v>
          </cell>
          <cell r="H781">
            <v>2</v>
          </cell>
          <cell r="I781">
            <v>0.234038994375</v>
          </cell>
          <cell r="J781" t="str">
            <v>Ingredient</v>
          </cell>
          <cell r="K781" t="str">
            <v>1</v>
          </cell>
          <cell r="L781">
            <v>3</v>
          </cell>
          <cell r="M781">
            <v>1</v>
          </cell>
          <cell r="N781">
            <v>0</v>
          </cell>
          <cell r="O781">
            <v>0</v>
          </cell>
          <cell r="P781" t="str">
            <v>32 OZ</v>
          </cell>
          <cell r="Q781" t="str">
            <v>177744</v>
          </cell>
          <cell r="R781" t="str">
            <v>177744-07744A</v>
          </cell>
          <cell r="S781" t="str">
            <v>0002113007744</v>
          </cell>
        </row>
        <row r="782">
          <cell r="A782" t="str">
            <v>0002113007744</v>
          </cell>
          <cell r="B782" t="str">
            <v>LUC PS YOG STWBRY 32 OZ</v>
          </cell>
          <cell r="C782">
            <v>781</v>
          </cell>
          <cell r="D782" t="str">
            <v>177416</v>
          </cell>
          <cell r="E782" t="str">
            <v>BULK MIX YOG MLK LF LUC/JM</v>
          </cell>
          <cell r="F782">
            <v>75</v>
          </cell>
          <cell r="G782" t="str">
            <v>LB</v>
          </cell>
          <cell r="H782">
            <v>1.5</v>
          </cell>
          <cell r="I782">
            <v>0.16205199249999999</v>
          </cell>
          <cell r="J782" t="str">
            <v>Ingredient</v>
          </cell>
          <cell r="K782" t="str">
            <v>1</v>
          </cell>
          <cell r="L782">
            <v>2</v>
          </cell>
          <cell r="M782">
            <v>0</v>
          </cell>
          <cell r="N782">
            <v>0.24307798875</v>
          </cell>
          <cell r="O782">
            <v>0</v>
          </cell>
          <cell r="P782" t="str">
            <v>32 OZ</v>
          </cell>
          <cell r="Q782" t="str">
            <v>177744</v>
          </cell>
          <cell r="R782" t="str">
            <v>177744-07744A</v>
          </cell>
          <cell r="S782" t="str">
            <v>0002113007744</v>
          </cell>
        </row>
        <row r="783">
          <cell r="A783" t="str">
            <v>0002113007744</v>
          </cell>
          <cell r="B783" t="str">
            <v>LUC PS YOG STWBRY 32 OZ</v>
          </cell>
          <cell r="C783">
            <v>782</v>
          </cell>
          <cell r="D783" t="str">
            <v>301375</v>
          </cell>
          <cell r="E783" t="str">
            <v>FRUT YOG STWBRY BUY</v>
          </cell>
          <cell r="F783">
            <v>25</v>
          </cell>
          <cell r="G783" t="str">
            <v>LB</v>
          </cell>
          <cell r="H783">
            <v>0.5</v>
          </cell>
          <cell r="I783">
            <v>0.45</v>
          </cell>
          <cell r="J783" t="str">
            <v>Ingredient</v>
          </cell>
          <cell r="K783" t="str">
            <v>1</v>
          </cell>
          <cell r="L783">
            <v>1</v>
          </cell>
          <cell r="M783">
            <v>0</v>
          </cell>
          <cell r="N783">
            <v>0.22500000000000001</v>
          </cell>
          <cell r="O783">
            <v>0</v>
          </cell>
          <cell r="P783" t="str">
            <v>32 OZ</v>
          </cell>
          <cell r="Q783" t="str">
            <v>177744</v>
          </cell>
          <cell r="R783" t="str">
            <v>177744-07744A</v>
          </cell>
          <cell r="S783" t="str">
            <v>0002113007744</v>
          </cell>
        </row>
        <row r="784">
          <cell r="A784" t="str">
            <v>0002113007744</v>
          </cell>
          <cell r="B784" t="str">
            <v>LUC PS YOG STWBRY 32 OZ</v>
          </cell>
          <cell r="C784">
            <v>783</v>
          </cell>
          <cell r="D784" t="str">
            <v>500109</v>
          </cell>
          <cell r="E784" t="str">
            <v>LID CLR 409F (DIA=8 OZ CTCHSE)</v>
          </cell>
          <cell r="F784">
            <v>0</v>
          </cell>
          <cell r="G784" t="str">
            <v>EA</v>
          </cell>
          <cell r="H784">
            <v>1</v>
          </cell>
          <cell r="I784">
            <v>2.0740000000000001E-2</v>
          </cell>
          <cell r="J784" t="str">
            <v>Packaging</v>
          </cell>
          <cell r="K784" t="str">
            <v>2</v>
          </cell>
          <cell r="L784">
            <v>1</v>
          </cell>
          <cell r="M784">
            <v>0</v>
          </cell>
          <cell r="N784">
            <v>0</v>
          </cell>
          <cell r="O784">
            <v>2.0740000000000001E-2</v>
          </cell>
          <cell r="P784" t="str">
            <v>32 OZ</v>
          </cell>
          <cell r="Q784" t="str">
            <v>177744</v>
          </cell>
          <cell r="R784" t="str">
            <v>177744-07744A</v>
          </cell>
          <cell r="S784" t="str">
            <v>0002113007744</v>
          </cell>
        </row>
        <row r="785">
          <cell r="A785" t="str">
            <v>0002113007744</v>
          </cell>
          <cell r="B785" t="str">
            <v>LUC PS YOG STWBRY 32 OZ</v>
          </cell>
          <cell r="C785">
            <v>784</v>
          </cell>
          <cell r="D785" t="str">
            <v>500806</v>
          </cell>
          <cell r="E785" t="str">
            <v>CUP LUC LF YOG STWBRY 32 OZ</v>
          </cell>
          <cell r="F785">
            <v>0</v>
          </cell>
          <cell r="G785" t="str">
            <v>EA</v>
          </cell>
          <cell r="H785">
            <v>1</v>
          </cell>
          <cell r="I785">
            <v>8.1110000000000002E-2</v>
          </cell>
          <cell r="J785" t="str">
            <v>Packaging</v>
          </cell>
          <cell r="K785" t="str">
            <v>2</v>
          </cell>
          <cell r="L785">
            <v>1</v>
          </cell>
          <cell r="M785">
            <v>0</v>
          </cell>
          <cell r="N785">
            <v>0</v>
          </cell>
          <cell r="O785">
            <v>8.1110000000000002E-2</v>
          </cell>
          <cell r="P785" t="str">
            <v>32 OZ</v>
          </cell>
          <cell r="Q785" t="str">
            <v>177744</v>
          </cell>
          <cell r="R785" t="str">
            <v>177744-07744A</v>
          </cell>
          <cell r="S785" t="str">
            <v>0002113007744</v>
          </cell>
        </row>
        <row r="786">
          <cell r="A786" t="str">
            <v>0002113007744</v>
          </cell>
          <cell r="B786" t="str">
            <v>LUC PS YOG STWBRY 32 OZ</v>
          </cell>
          <cell r="C786">
            <v>785</v>
          </cell>
          <cell r="D786" t="str">
            <v>502982</v>
          </cell>
          <cell r="E786" t="str">
            <v>CS GENRIC FOLD OVR SOUR CRM / YOG 32 OZ</v>
          </cell>
          <cell r="F786">
            <v>0</v>
          </cell>
          <cell r="G786" t="str">
            <v>EA</v>
          </cell>
          <cell r="H786">
            <v>0.1666</v>
          </cell>
          <cell r="I786">
            <v>0.1908</v>
          </cell>
          <cell r="J786" t="str">
            <v>Packaging</v>
          </cell>
          <cell r="K786" t="str">
            <v>2</v>
          </cell>
          <cell r="L786">
            <v>1</v>
          </cell>
          <cell r="M786">
            <v>0</v>
          </cell>
          <cell r="N786">
            <v>0</v>
          </cell>
          <cell r="O786">
            <v>3.1787280000000001E-2</v>
          </cell>
          <cell r="P786" t="str">
            <v>32 OZ</v>
          </cell>
          <cell r="Q786" t="str">
            <v>177744</v>
          </cell>
          <cell r="R786" t="str">
            <v>177744-07744A</v>
          </cell>
          <cell r="S786" t="str">
            <v>0002113007744</v>
          </cell>
        </row>
        <row r="787">
          <cell r="A787" t="str">
            <v>0002113007744</v>
          </cell>
          <cell r="B787" t="str">
            <v>LUC PS YOG STWBRY 32 OZ</v>
          </cell>
          <cell r="C787">
            <v>786</v>
          </cell>
          <cell r="D787" t="str">
            <v>504721</v>
          </cell>
          <cell r="E787" t="str">
            <v>LID-RS YOG PS LF COMMON</v>
          </cell>
          <cell r="F787">
            <v>0</v>
          </cell>
          <cell r="G787" t="str">
            <v>EA</v>
          </cell>
          <cell r="H787">
            <v>1</v>
          </cell>
          <cell r="I787">
            <v>1.5610000000000001E-2</v>
          </cell>
          <cell r="J787" t="str">
            <v>Packaging</v>
          </cell>
          <cell r="K787" t="str">
            <v>2</v>
          </cell>
          <cell r="L787">
            <v>1</v>
          </cell>
          <cell r="M787">
            <v>0</v>
          </cell>
          <cell r="N787">
            <v>0</v>
          </cell>
          <cell r="O787">
            <v>1.5610000000000001E-2</v>
          </cell>
          <cell r="P787" t="str">
            <v>32 OZ</v>
          </cell>
          <cell r="Q787" t="str">
            <v>177744</v>
          </cell>
          <cell r="R787" t="str">
            <v>177744-07744A</v>
          </cell>
          <cell r="S787" t="str">
            <v>0002113007744</v>
          </cell>
        </row>
        <row r="788">
          <cell r="A788" t="str">
            <v>0002113007745</v>
          </cell>
          <cell r="B788" t="str">
            <v>LUC PS YOG RED RASPBRY 32 OZ</v>
          </cell>
          <cell r="C788">
            <v>787</v>
          </cell>
          <cell r="D788" t="str">
            <v>177745</v>
          </cell>
          <cell r="E788" t="str">
            <v>BULK LUC/JM YOG RED RASPBRY</v>
          </cell>
          <cell r="F788">
            <v>100</v>
          </cell>
          <cell r="G788" t="str">
            <v>LB</v>
          </cell>
          <cell r="H788">
            <v>2</v>
          </cell>
          <cell r="I788">
            <v>0.234038994375</v>
          </cell>
          <cell r="J788" t="str">
            <v>Ingredient</v>
          </cell>
          <cell r="K788" t="str">
            <v>1</v>
          </cell>
          <cell r="L788">
            <v>3</v>
          </cell>
          <cell r="M788">
            <v>1</v>
          </cell>
          <cell r="N788">
            <v>0</v>
          </cell>
          <cell r="O788">
            <v>0</v>
          </cell>
          <cell r="P788" t="str">
            <v>32 OZ</v>
          </cell>
          <cell r="Q788" t="str">
            <v>177745</v>
          </cell>
          <cell r="R788" t="str">
            <v>177745-07745A</v>
          </cell>
          <cell r="S788" t="str">
            <v>0002113007745</v>
          </cell>
        </row>
        <row r="789">
          <cell r="A789" t="str">
            <v>0002113007745</v>
          </cell>
          <cell r="B789" t="str">
            <v>LUC PS YOG RED RASPBRY 32 OZ</v>
          </cell>
          <cell r="C789">
            <v>788</v>
          </cell>
          <cell r="D789" t="str">
            <v>177416</v>
          </cell>
          <cell r="E789" t="str">
            <v>BULK MIX YOG MLK LF LUC/JM</v>
          </cell>
          <cell r="F789">
            <v>75</v>
          </cell>
          <cell r="G789" t="str">
            <v>LB</v>
          </cell>
          <cell r="H789">
            <v>1.5</v>
          </cell>
          <cell r="I789">
            <v>0.16205199249999999</v>
          </cell>
          <cell r="J789" t="str">
            <v>Ingredient</v>
          </cell>
          <cell r="K789" t="str">
            <v>1</v>
          </cell>
          <cell r="L789">
            <v>2</v>
          </cell>
          <cell r="M789">
            <v>0</v>
          </cell>
          <cell r="N789">
            <v>0.24307798875</v>
          </cell>
          <cell r="O789">
            <v>0</v>
          </cell>
          <cell r="P789" t="str">
            <v>32 OZ</v>
          </cell>
          <cell r="Q789" t="str">
            <v>177745</v>
          </cell>
          <cell r="R789" t="str">
            <v>177745-07745A</v>
          </cell>
          <cell r="S789" t="str">
            <v>0002113007745</v>
          </cell>
        </row>
        <row r="790">
          <cell r="A790" t="str">
            <v>0002113007745</v>
          </cell>
          <cell r="B790" t="str">
            <v>LUC PS YOG RED RASPBRY 32 OZ</v>
          </cell>
          <cell r="C790">
            <v>789</v>
          </cell>
          <cell r="D790" t="str">
            <v>301374</v>
          </cell>
          <cell r="E790" t="str">
            <v>FRUT YOG RED RASPBRY BUY</v>
          </cell>
          <cell r="F790">
            <v>25</v>
          </cell>
          <cell r="G790" t="str">
            <v>LB</v>
          </cell>
          <cell r="H790">
            <v>0.5</v>
          </cell>
          <cell r="I790">
            <v>0.45</v>
          </cell>
          <cell r="J790" t="str">
            <v>Ingredient</v>
          </cell>
          <cell r="K790" t="str">
            <v>1</v>
          </cell>
          <cell r="L790">
            <v>1</v>
          </cell>
          <cell r="M790">
            <v>0</v>
          </cell>
          <cell r="N790">
            <v>0.22500000000000001</v>
          </cell>
          <cell r="O790">
            <v>0</v>
          </cell>
          <cell r="P790" t="str">
            <v>32 OZ</v>
          </cell>
          <cell r="Q790" t="str">
            <v>177745</v>
          </cell>
          <cell r="R790" t="str">
            <v>177745-07745A</v>
          </cell>
          <cell r="S790" t="str">
            <v>0002113007745</v>
          </cell>
        </row>
        <row r="791">
          <cell r="A791" t="str">
            <v>0002113007745</v>
          </cell>
          <cell r="B791" t="str">
            <v>LUC PS YOG RED RASPBRY 32 OZ</v>
          </cell>
          <cell r="C791">
            <v>790</v>
          </cell>
          <cell r="D791" t="str">
            <v>500109</v>
          </cell>
          <cell r="E791" t="str">
            <v>LID CLR 409F (DIA=8 OZ CTCHSE)</v>
          </cell>
          <cell r="F791">
            <v>0</v>
          </cell>
          <cell r="G791" t="str">
            <v>EA</v>
          </cell>
          <cell r="H791">
            <v>1</v>
          </cell>
          <cell r="I791">
            <v>2.0740000000000001E-2</v>
          </cell>
          <cell r="J791" t="str">
            <v>Packaging</v>
          </cell>
          <cell r="K791" t="str">
            <v>2</v>
          </cell>
          <cell r="L791">
            <v>1</v>
          </cell>
          <cell r="M791">
            <v>0</v>
          </cell>
          <cell r="N791">
            <v>0</v>
          </cell>
          <cell r="O791">
            <v>2.0740000000000001E-2</v>
          </cell>
          <cell r="P791" t="str">
            <v>32 OZ</v>
          </cell>
          <cell r="Q791" t="str">
            <v>177745</v>
          </cell>
          <cell r="R791" t="str">
            <v>177745-07745A</v>
          </cell>
          <cell r="S791" t="str">
            <v>0002113007745</v>
          </cell>
        </row>
        <row r="792">
          <cell r="A792" t="str">
            <v>0002113007745</v>
          </cell>
          <cell r="B792" t="str">
            <v>LUC PS YOG RED RASPBRY 32 OZ</v>
          </cell>
          <cell r="C792">
            <v>791</v>
          </cell>
          <cell r="D792" t="str">
            <v>500802</v>
          </cell>
          <cell r="E792" t="str">
            <v>CUP LUC LF YOG RASPBRY 32 OZ</v>
          </cell>
          <cell r="F792">
            <v>0</v>
          </cell>
          <cell r="G792" t="str">
            <v>EA</v>
          </cell>
          <cell r="H792">
            <v>1</v>
          </cell>
          <cell r="I792">
            <v>7.1529999999999996E-2</v>
          </cell>
          <cell r="J792" t="str">
            <v>Packaging</v>
          </cell>
          <cell r="K792" t="str">
            <v>2</v>
          </cell>
          <cell r="L792">
            <v>1</v>
          </cell>
          <cell r="M792">
            <v>0</v>
          </cell>
          <cell r="N792">
            <v>0</v>
          </cell>
          <cell r="O792">
            <v>7.1529999999999996E-2</v>
          </cell>
          <cell r="P792" t="str">
            <v>32 OZ</v>
          </cell>
          <cell r="Q792" t="str">
            <v>177745</v>
          </cell>
          <cell r="R792" t="str">
            <v>177745-07745A</v>
          </cell>
          <cell r="S792" t="str">
            <v>0002113007745</v>
          </cell>
        </row>
        <row r="793">
          <cell r="A793" t="str">
            <v>0002113007745</v>
          </cell>
          <cell r="B793" t="str">
            <v>LUC PS YOG RED RASPBRY 32 OZ</v>
          </cell>
          <cell r="C793">
            <v>792</v>
          </cell>
          <cell r="D793" t="str">
            <v>502982</v>
          </cell>
          <cell r="E793" t="str">
            <v>CS GENRIC FOLD OVR SOUR CRM / YOG 32 OZ</v>
          </cell>
          <cell r="F793">
            <v>0</v>
          </cell>
          <cell r="G793" t="str">
            <v>EA</v>
          </cell>
          <cell r="H793">
            <v>0.1666</v>
          </cell>
          <cell r="I793">
            <v>0.1908</v>
          </cell>
          <cell r="J793" t="str">
            <v>Packaging</v>
          </cell>
          <cell r="K793" t="str">
            <v>2</v>
          </cell>
          <cell r="L793">
            <v>1</v>
          </cell>
          <cell r="M793">
            <v>0</v>
          </cell>
          <cell r="N793">
            <v>0</v>
          </cell>
          <cell r="O793">
            <v>3.1787280000000001E-2</v>
          </cell>
          <cell r="P793" t="str">
            <v>32 OZ</v>
          </cell>
          <cell r="Q793" t="str">
            <v>177745</v>
          </cell>
          <cell r="R793" t="str">
            <v>177745-07745A</v>
          </cell>
          <cell r="S793" t="str">
            <v>0002113007745</v>
          </cell>
        </row>
        <row r="794">
          <cell r="A794" t="str">
            <v>0002113007745</v>
          </cell>
          <cell r="B794" t="str">
            <v>LUC PS YOG RED RASPBRY 32 OZ</v>
          </cell>
          <cell r="C794">
            <v>793</v>
          </cell>
          <cell r="D794" t="str">
            <v>504721</v>
          </cell>
          <cell r="E794" t="str">
            <v>LID-RS YOG PS LF COMMON</v>
          </cell>
          <cell r="F794">
            <v>0</v>
          </cell>
          <cell r="G794" t="str">
            <v>EA</v>
          </cell>
          <cell r="H794">
            <v>1</v>
          </cell>
          <cell r="I794">
            <v>1.5610000000000001E-2</v>
          </cell>
          <cell r="J794" t="str">
            <v>Packaging</v>
          </cell>
          <cell r="K794" t="str">
            <v>2</v>
          </cell>
          <cell r="L794">
            <v>1</v>
          </cell>
          <cell r="M794">
            <v>0</v>
          </cell>
          <cell r="N794">
            <v>0</v>
          </cell>
          <cell r="O794">
            <v>1.5610000000000001E-2</v>
          </cell>
          <cell r="P794" t="str">
            <v>32 OZ</v>
          </cell>
          <cell r="Q794" t="str">
            <v>177745</v>
          </cell>
          <cell r="R794" t="str">
            <v>177745-07745A</v>
          </cell>
          <cell r="S794" t="str">
            <v>0002113007745</v>
          </cell>
        </row>
        <row r="795">
          <cell r="A795" t="str">
            <v>0002113007749</v>
          </cell>
          <cell r="B795" t="str">
            <v>LUC PS YOG CHRY 32 OZ</v>
          </cell>
          <cell r="C795">
            <v>794</v>
          </cell>
          <cell r="D795" t="str">
            <v>177749</v>
          </cell>
          <cell r="E795" t="str">
            <v>BULK LUC/JM YOG CHRY</v>
          </cell>
          <cell r="F795">
            <v>100</v>
          </cell>
          <cell r="G795" t="str">
            <v>LB</v>
          </cell>
          <cell r="H795">
            <v>2</v>
          </cell>
          <cell r="I795">
            <v>0.23653899437500001</v>
          </cell>
          <cell r="J795" t="str">
            <v>Ingredient</v>
          </cell>
          <cell r="K795" t="str">
            <v>1</v>
          </cell>
          <cell r="L795">
            <v>3</v>
          </cell>
          <cell r="M795">
            <v>1</v>
          </cell>
          <cell r="N795">
            <v>0</v>
          </cell>
          <cell r="O795">
            <v>0</v>
          </cell>
          <cell r="P795" t="str">
            <v>32 OZ</v>
          </cell>
          <cell r="Q795" t="str">
            <v>177749</v>
          </cell>
          <cell r="R795" t="str">
            <v>177749-07749A</v>
          </cell>
          <cell r="S795" t="str">
            <v>0002113007749</v>
          </cell>
        </row>
        <row r="796">
          <cell r="A796" t="str">
            <v>0002113007749</v>
          </cell>
          <cell r="B796" t="str">
            <v>LUC PS YOG CHRY 32 OZ</v>
          </cell>
          <cell r="C796">
            <v>795</v>
          </cell>
          <cell r="D796" t="str">
            <v>177416</v>
          </cell>
          <cell r="E796" t="str">
            <v>BULK MIX YOG MLK LF LUC/JM</v>
          </cell>
          <cell r="F796">
            <v>75</v>
          </cell>
          <cell r="G796" t="str">
            <v>LB</v>
          </cell>
          <cell r="H796">
            <v>1.5</v>
          </cell>
          <cell r="I796">
            <v>0.16205199249999999</v>
          </cell>
          <cell r="J796" t="str">
            <v>Ingredient</v>
          </cell>
          <cell r="K796" t="str">
            <v>1</v>
          </cell>
          <cell r="L796">
            <v>2</v>
          </cell>
          <cell r="M796">
            <v>0</v>
          </cell>
          <cell r="N796">
            <v>0.24307798875</v>
          </cell>
          <cell r="O796">
            <v>0</v>
          </cell>
          <cell r="P796" t="str">
            <v>32 OZ</v>
          </cell>
          <cell r="Q796" t="str">
            <v>177749</v>
          </cell>
          <cell r="R796" t="str">
            <v>177749-07749A</v>
          </cell>
          <cell r="S796" t="str">
            <v>0002113007749</v>
          </cell>
        </row>
        <row r="797">
          <cell r="A797" t="str">
            <v>0002113007749</v>
          </cell>
          <cell r="B797" t="str">
            <v>LUC PS YOG CHRY 32 OZ</v>
          </cell>
          <cell r="C797">
            <v>796</v>
          </cell>
          <cell r="D797" t="str">
            <v>301370</v>
          </cell>
          <cell r="E797" t="str">
            <v>FRUT YOG CHRY BUY</v>
          </cell>
          <cell r="F797">
            <v>25</v>
          </cell>
          <cell r="G797" t="str">
            <v>LB</v>
          </cell>
          <cell r="H797">
            <v>0.5</v>
          </cell>
          <cell r="I797">
            <v>0.46</v>
          </cell>
          <cell r="J797" t="str">
            <v>Ingredient</v>
          </cell>
          <cell r="K797" t="str">
            <v>1</v>
          </cell>
          <cell r="L797">
            <v>1</v>
          </cell>
          <cell r="M797">
            <v>0</v>
          </cell>
          <cell r="N797">
            <v>0.23</v>
          </cell>
          <cell r="O797">
            <v>0</v>
          </cell>
          <cell r="P797" t="str">
            <v>32 OZ</v>
          </cell>
          <cell r="Q797" t="str">
            <v>177749</v>
          </cell>
          <cell r="R797" t="str">
            <v>177749-07749A</v>
          </cell>
          <cell r="S797" t="str">
            <v>0002113007749</v>
          </cell>
        </row>
        <row r="798">
          <cell r="A798" t="str">
            <v>0002113007749</v>
          </cell>
          <cell r="B798" t="str">
            <v>LUC PS YOG CHRY 32 OZ</v>
          </cell>
          <cell r="C798">
            <v>797</v>
          </cell>
          <cell r="D798" t="str">
            <v>500109</v>
          </cell>
          <cell r="E798" t="str">
            <v>LID CLR 409F (DIA=8 OZ CTCHSE)</v>
          </cell>
          <cell r="F798">
            <v>0</v>
          </cell>
          <cell r="G798" t="str">
            <v>EA</v>
          </cell>
          <cell r="H798">
            <v>1</v>
          </cell>
          <cell r="I798">
            <v>2.0740000000000001E-2</v>
          </cell>
          <cell r="J798" t="str">
            <v>Packaging</v>
          </cell>
          <cell r="K798" t="str">
            <v>2</v>
          </cell>
          <cell r="L798">
            <v>1</v>
          </cell>
          <cell r="M798">
            <v>0</v>
          </cell>
          <cell r="N798">
            <v>0</v>
          </cell>
          <cell r="O798">
            <v>2.0740000000000001E-2</v>
          </cell>
          <cell r="P798" t="str">
            <v>32 OZ</v>
          </cell>
          <cell r="Q798" t="str">
            <v>177749</v>
          </cell>
          <cell r="R798" t="str">
            <v>177749-07749A</v>
          </cell>
          <cell r="S798" t="str">
            <v>0002113007749</v>
          </cell>
        </row>
        <row r="799">
          <cell r="A799" t="str">
            <v>0002113007749</v>
          </cell>
          <cell r="B799" t="str">
            <v>LUC PS YOG CHRY 32 OZ</v>
          </cell>
          <cell r="C799">
            <v>798</v>
          </cell>
          <cell r="D799" t="str">
            <v>500793</v>
          </cell>
          <cell r="E799" t="str">
            <v>CUP LUC LF YOG CHRY 32 OZ</v>
          </cell>
          <cell r="F799">
            <v>0</v>
          </cell>
          <cell r="G799" t="str">
            <v>EA</v>
          </cell>
          <cell r="H799">
            <v>1</v>
          </cell>
          <cell r="I799">
            <v>8.2610000000000003E-2</v>
          </cell>
          <cell r="J799" t="str">
            <v>Packaging</v>
          </cell>
          <cell r="K799" t="str">
            <v>2</v>
          </cell>
          <cell r="L799">
            <v>1</v>
          </cell>
          <cell r="M799">
            <v>0</v>
          </cell>
          <cell r="N799">
            <v>0</v>
          </cell>
          <cell r="O799">
            <v>8.2610000000000003E-2</v>
          </cell>
          <cell r="P799" t="str">
            <v>32 OZ</v>
          </cell>
          <cell r="Q799" t="str">
            <v>177749</v>
          </cell>
          <cell r="R799" t="str">
            <v>177749-07749A</v>
          </cell>
          <cell r="S799" t="str">
            <v>0002113007749</v>
          </cell>
        </row>
        <row r="800">
          <cell r="A800" t="str">
            <v>0002113007749</v>
          </cell>
          <cell r="B800" t="str">
            <v>LUC PS YOG CHRY 32 OZ</v>
          </cell>
          <cell r="C800">
            <v>799</v>
          </cell>
          <cell r="D800" t="str">
            <v>502982</v>
          </cell>
          <cell r="E800" t="str">
            <v>CS GENRIC FOLD OVR SOUR CRM / YOG 32 OZ</v>
          </cell>
          <cell r="F800">
            <v>0</v>
          </cell>
          <cell r="G800" t="str">
            <v>EA</v>
          </cell>
          <cell r="H800">
            <v>0.16669999999999999</v>
          </cell>
          <cell r="I800">
            <v>0.1908</v>
          </cell>
          <cell r="J800" t="str">
            <v>Packaging</v>
          </cell>
          <cell r="K800" t="str">
            <v>2</v>
          </cell>
          <cell r="L800">
            <v>1</v>
          </cell>
          <cell r="M800">
            <v>0</v>
          </cell>
          <cell r="N800">
            <v>0</v>
          </cell>
          <cell r="O800">
            <v>3.1806359999999999E-2</v>
          </cell>
          <cell r="P800" t="str">
            <v>32 OZ</v>
          </cell>
          <cell r="Q800" t="str">
            <v>177749</v>
          </cell>
          <cell r="R800" t="str">
            <v>177749-07749A</v>
          </cell>
          <cell r="S800" t="str">
            <v>0002113007749</v>
          </cell>
        </row>
        <row r="801">
          <cell r="A801" t="str">
            <v>0002113007749</v>
          </cell>
          <cell r="B801" t="str">
            <v>LUC PS YOG CHRY 32 OZ</v>
          </cell>
          <cell r="C801">
            <v>800</v>
          </cell>
          <cell r="D801" t="str">
            <v>504721</v>
          </cell>
          <cell r="E801" t="str">
            <v>LID-RS YOG PS LF COMMON</v>
          </cell>
          <cell r="F801">
            <v>0</v>
          </cell>
          <cell r="G801" t="str">
            <v>EA</v>
          </cell>
          <cell r="H801">
            <v>1</v>
          </cell>
          <cell r="I801">
            <v>1.5610000000000001E-2</v>
          </cell>
          <cell r="J801" t="str">
            <v>Packaging</v>
          </cell>
          <cell r="K801" t="str">
            <v>2</v>
          </cell>
          <cell r="L801">
            <v>1</v>
          </cell>
          <cell r="M801">
            <v>0</v>
          </cell>
          <cell r="N801">
            <v>0</v>
          </cell>
          <cell r="O801">
            <v>1.5610000000000001E-2</v>
          </cell>
          <cell r="P801" t="str">
            <v>32 OZ</v>
          </cell>
          <cell r="Q801" t="str">
            <v>177749</v>
          </cell>
          <cell r="R801" t="str">
            <v>177749-07749A</v>
          </cell>
          <cell r="S801" t="str">
            <v>0002113007749</v>
          </cell>
        </row>
        <row r="802">
          <cell r="A802" t="str">
            <v>0002113007755</v>
          </cell>
          <cell r="B802" t="str">
            <v>LUC PS YOG COFFFEE N CRM 8 OZ</v>
          </cell>
          <cell r="C802">
            <v>801</v>
          </cell>
          <cell r="D802" t="str">
            <v>177755</v>
          </cell>
          <cell r="E802" t="str">
            <v>BULK LUC YOG COFF-N-CRM</v>
          </cell>
          <cell r="F802">
            <v>100</v>
          </cell>
          <cell r="G802" t="str">
            <v>LB</v>
          </cell>
          <cell r="H802">
            <v>0.5</v>
          </cell>
          <cell r="I802">
            <v>0.24093899437499999</v>
          </cell>
          <cell r="J802" t="str">
            <v>Ingredient</v>
          </cell>
          <cell r="K802" t="str">
            <v>1</v>
          </cell>
          <cell r="L802">
            <v>3</v>
          </cell>
          <cell r="M802">
            <v>1</v>
          </cell>
          <cell r="N802">
            <v>0</v>
          </cell>
          <cell r="O802">
            <v>0</v>
          </cell>
          <cell r="P802" t="str">
            <v>8 OZ</v>
          </cell>
          <cell r="Q802" t="str">
            <v>177755</v>
          </cell>
          <cell r="R802" t="str">
            <v>177755-07755A</v>
          </cell>
          <cell r="S802" t="str">
            <v>0002113007755</v>
          </cell>
        </row>
        <row r="803">
          <cell r="A803" t="str">
            <v>0002113007755</v>
          </cell>
          <cell r="B803" t="str">
            <v>LUC PS YOG COFFFEE N CRM 8 OZ</v>
          </cell>
          <cell r="C803">
            <v>802</v>
          </cell>
          <cell r="D803" t="str">
            <v>177416</v>
          </cell>
          <cell r="E803" t="str">
            <v>BULK MIX YOG MLK LF LUC/JM</v>
          </cell>
          <cell r="F803">
            <v>75</v>
          </cell>
          <cell r="G803" t="str">
            <v>LB</v>
          </cell>
          <cell r="H803">
            <v>0.375</v>
          </cell>
          <cell r="I803">
            <v>0.16205199249999999</v>
          </cell>
          <cell r="J803" t="str">
            <v>Ingredient</v>
          </cell>
          <cell r="K803" t="str">
            <v>1</v>
          </cell>
          <cell r="L803">
            <v>1</v>
          </cell>
          <cell r="M803">
            <v>0</v>
          </cell>
          <cell r="N803">
            <v>6.07694971875E-2</v>
          </cell>
          <cell r="O803">
            <v>0</v>
          </cell>
          <cell r="P803" t="str">
            <v>8 OZ</v>
          </cell>
          <cell r="Q803" t="str">
            <v>177755</v>
          </cell>
          <cell r="R803" t="str">
            <v>177755-07755A</v>
          </cell>
          <cell r="S803" t="str">
            <v>0002113007755</v>
          </cell>
        </row>
        <row r="804">
          <cell r="A804" t="str">
            <v>0002113007755</v>
          </cell>
          <cell r="B804" t="str">
            <v>LUC PS YOG COFFFEE N CRM 8 OZ</v>
          </cell>
          <cell r="C804">
            <v>803</v>
          </cell>
          <cell r="D804" t="str">
            <v>300065</v>
          </cell>
          <cell r="E804" t="str">
            <v>FRUT YOG COFFEE BUY</v>
          </cell>
          <cell r="F804">
            <v>25</v>
          </cell>
          <cell r="G804" t="str">
            <v>LB</v>
          </cell>
          <cell r="H804">
            <v>0.125</v>
          </cell>
          <cell r="I804">
            <v>0.47760000000000002</v>
          </cell>
          <cell r="J804" t="str">
            <v>Ingredient</v>
          </cell>
          <cell r="K804" t="str">
            <v>1</v>
          </cell>
          <cell r="L804">
            <v>2</v>
          </cell>
          <cell r="M804">
            <v>0</v>
          </cell>
          <cell r="N804">
            <v>5.9700000000000003E-2</v>
          </cell>
          <cell r="O804">
            <v>0</v>
          </cell>
          <cell r="P804" t="str">
            <v>8 OZ</v>
          </cell>
          <cell r="Q804" t="str">
            <v>177755</v>
          </cell>
          <cell r="R804" t="str">
            <v>177755-07755A</v>
          </cell>
          <cell r="S804" t="str">
            <v>0002113007755</v>
          </cell>
        </row>
        <row r="805">
          <cell r="A805" t="str">
            <v>0002113007755</v>
          </cell>
          <cell r="B805" t="str">
            <v>LUC PS YOG COFFFEE N CRM 8 OZ</v>
          </cell>
          <cell r="C805">
            <v>804</v>
          </cell>
          <cell r="D805" t="str">
            <v>500754</v>
          </cell>
          <cell r="E805" t="str">
            <v>LID CLR 302 (DIA=8 OZ YOG)</v>
          </cell>
          <cell r="F805">
            <v>0</v>
          </cell>
          <cell r="G805" t="str">
            <v>EA</v>
          </cell>
          <cell r="H805">
            <v>1</v>
          </cell>
          <cell r="I805">
            <v>1.1979999999999999E-2</v>
          </cell>
          <cell r="J805" t="str">
            <v>Packaging</v>
          </cell>
          <cell r="K805" t="str">
            <v>2</v>
          </cell>
          <cell r="L805">
            <v>1</v>
          </cell>
          <cell r="M805">
            <v>0</v>
          </cell>
          <cell r="N805">
            <v>0</v>
          </cell>
          <cell r="O805">
            <v>1.1979999999999999E-2</v>
          </cell>
          <cell r="P805" t="str">
            <v>8 OZ</v>
          </cell>
          <cell r="Q805" t="str">
            <v>177755</v>
          </cell>
          <cell r="R805" t="str">
            <v>177755-07755A</v>
          </cell>
          <cell r="S805" t="str">
            <v>0002113007755</v>
          </cell>
        </row>
        <row r="806">
          <cell r="A806" t="str">
            <v>0002113007755</v>
          </cell>
          <cell r="B806" t="str">
            <v>LUC PS YOG COFFFEE N CRM 8 OZ</v>
          </cell>
          <cell r="C806">
            <v>805</v>
          </cell>
          <cell r="D806" t="str">
            <v>500795</v>
          </cell>
          <cell r="E806" t="str">
            <v>CUP LUC LF YOG COFF &amp; CRM 8 OZ</v>
          </cell>
          <cell r="F806">
            <v>0</v>
          </cell>
          <cell r="G806" t="str">
            <v>EA</v>
          </cell>
          <cell r="H806">
            <v>1</v>
          </cell>
          <cell r="I806">
            <v>2.4109999999999999E-2</v>
          </cell>
          <cell r="J806" t="str">
            <v>Packaging</v>
          </cell>
          <cell r="K806" t="str">
            <v>2</v>
          </cell>
          <cell r="L806">
            <v>1</v>
          </cell>
          <cell r="M806">
            <v>0</v>
          </cell>
          <cell r="N806">
            <v>0</v>
          </cell>
          <cell r="O806">
            <v>2.4109999999999999E-2</v>
          </cell>
          <cell r="P806" t="str">
            <v>8 OZ</v>
          </cell>
          <cell r="Q806" t="str">
            <v>177755</v>
          </cell>
          <cell r="R806" t="str">
            <v>177755-07755A</v>
          </cell>
          <cell r="S806" t="str">
            <v>0002113007755</v>
          </cell>
        </row>
        <row r="807">
          <cell r="A807" t="str">
            <v>0002113007755</v>
          </cell>
          <cell r="B807" t="str">
            <v>LUC PS YOG COFFFEE N CRM 8 OZ</v>
          </cell>
          <cell r="C807">
            <v>806</v>
          </cell>
          <cell r="D807" t="str">
            <v>502983</v>
          </cell>
          <cell r="E807" t="str">
            <v>CS GENRIC YOG 8 OZ</v>
          </cell>
          <cell r="F807">
            <v>0</v>
          </cell>
          <cell r="G807" t="str">
            <v>EA</v>
          </cell>
          <cell r="H807">
            <v>8.3299999999999999E-2</v>
          </cell>
          <cell r="I807">
            <v>0.13469999999999999</v>
          </cell>
          <cell r="J807" t="str">
            <v>Packaging</v>
          </cell>
          <cell r="K807" t="str">
            <v>2</v>
          </cell>
          <cell r="L807">
            <v>1</v>
          </cell>
          <cell r="M807">
            <v>0</v>
          </cell>
          <cell r="N807">
            <v>0</v>
          </cell>
          <cell r="O807">
            <v>1.122051E-2</v>
          </cell>
          <cell r="P807" t="str">
            <v>8 OZ</v>
          </cell>
          <cell r="Q807" t="str">
            <v>177755</v>
          </cell>
          <cell r="R807" t="str">
            <v>177755-07755A</v>
          </cell>
          <cell r="S807" t="str">
            <v>0002113007755</v>
          </cell>
        </row>
        <row r="808">
          <cell r="A808" t="str">
            <v>0002113007755</v>
          </cell>
          <cell r="B808" t="str">
            <v>LUC PS YOG COFFFEE N CRM 8 OZ</v>
          </cell>
          <cell r="C808">
            <v>807</v>
          </cell>
          <cell r="D808" t="str">
            <v>504440</v>
          </cell>
          <cell r="E808" t="str">
            <v>LID YOG PS LF COM 8 OZ</v>
          </cell>
          <cell r="F808">
            <v>0</v>
          </cell>
          <cell r="G808" t="str">
            <v>EA</v>
          </cell>
          <cell r="H808">
            <v>1</v>
          </cell>
          <cell r="I808">
            <v>8.9300000000000004E-3</v>
          </cell>
          <cell r="J808" t="str">
            <v>Packaging</v>
          </cell>
          <cell r="K808" t="str">
            <v>2</v>
          </cell>
          <cell r="L808">
            <v>1</v>
          </cell>
          <cell r="M808">
            <v>0</v>
          </cell>
          <cell r="N808">
            <v>0</v>
          </cell>
          <cell r="O808">
            <v>8.9300000000000004E-3</v>
          </cell>
          <cell r="P808" t="str">
            <v>8 OZ</v>
          </cell>
          <cell r="Q808" t="str">
            <v>177755</v>
          </cell>
          <cell r="R808" t="str">
            <v>177755-07755A</v>
          </cell>
          <cell r="S808" t="str">
            <v>0002113007755</v>
          </cell>
        </row>
        <row r="809">
          <cell r="A809" t="str">
            <v>0002113007761</v>
          </cell>
          <cell r="B809" t="str">
            <v>LUC LF YOG ORNG CRM 8 OZ</v>
          </cell>
          <cell r="C809">
            <v>808</v>
          </cell>
          <cell r="D809" t="str">
            <v>177782</v>
          </cell>
          <cell r="E809" t="str">
            <v>BULK LUC LF YOG ORNG CRM</v>
          </cell>
          <cell r="F809">
            <v>100</v>
          </cell>
          <cell r="G809" t="str">
            <v>LB</v>
          </cell>
          <cell r="H809">
            <v>0.5</v>
          </cell>
          <cell r="I809">
            <v>0.29153899437500003</v>
          </cell>
          <cell r="J809" t="str">
            <v>Ingredient</v>
          </cell>
          <cell r="K809" t="str">
            <v>1</v>
          </cell>
          <cell r="L809">
            <v>3</v>
          </cell>
          <cell r="M809">
            <v>1</v>
          </cell>
          <cell r="N809">
            <v>0</v>
          </cell>
          <cell r="O809">
            <v>0</v>
          </cell>
          <cell r="P809" t="str">
            <v>8 OZ</v>
          </cell>
          <cell r="Q809" t="str">
            <v>177782</v>
          </cell>
          <cell r="R809" t="str">
            <v>177782-07761A</v>
          </cell>
          <cell r="S809" t="str">
            <v>0002113007761</v>
          </cell>
        </row>
        <row r="810">
          <cell r="A810" t="str">
            <v>0002113007761</v>
          </cell>
          <cell r="B810" t="str">
            <v>LUC LF YOG ORNG CRM 8 OZ</v>
          </cell>
          <cell r="C810">
            <v>809</v>
          </cell>
          <cell r="D810" t="str">
            <v>177416</v>
          </cell>
          <cell r="E810" t="str">
            <v>BULK MIX YOG MLK LF LUC/JM</v>
          </cell>
          <cell r="F810">
            <v>75</v>
          </cell>
          <cell r="G810" t="str">
            <v>LB</v>
          </cell>
          <cell r="H810">
            <v>0.375</v>
          </cell>
          <cell r="I810">
            <v>0.16205199249999999</v>
          </cell>
          <cell r="J810" t="str">
            <v>Ingredient</v>
          </cell>
          <cell r="K810" t="str">
            <v>1</v>
          </cell>
          <cell r="L810">
            <v>2</v>
          </cell>
          <cell r="M810">
            <v>0</v>
          </cell>
          <cell r="N810">
            <v>6.07694971875E-2</v>
          </cell>
          <cell r="O810">
            <v>0</v>
          </cell>
          <cell r="P810" t="str">
            <v>8 OZ</v>
          </cell>
          <cell r="Q810" t="str">
            <v>177782</v>
          </cell>
          <cell r="R810" t="str">
            <v>177782-07761A</v>
          </cell>
          <cell r="S810" t="str">
            <v>0002113007761</v>
          </cell>
        </row>
        <row r="811">
          <cell r="A811" t="str">
            <v>0002113007761</v>
          </cell>
          <cell r="B811" t="str">
            <v>LUC LF YOG ORNG CRM 8 OZ</v>
          </cell>
          <cell r="C811">
            <v>810</v>
          </cell>
          <cell r="D811" t="str">
            <v>303544</v>
          </cell>
          <cell r="E811" t="str">
            <v>BASE YOG LF ORNG CRM</v>
          </cell>
          <cell r="F811">
            <v>25</v>
          </cell>
          <cell r="G811" t="str">
            <v>LB</v>
          </cell>
          <cell r="H811">
            <v>0.125</v>
          </cell>
          <cell r="I811">
            <v>0.68</v>
          </cell>
          <cell r="J811" t="str">
            <v>Ingredient</v>
          </cell>
          <cell r="K811" t="str">
            <v>1</v>
          </cell>
          <cell r="L811">
            <v>1</v>
          </cell>
          <cell r="M811">
            <v>0</v>
          </cell>
          <cell r="N811">
            <v>8.5000000000000006E-2</v>
          </cell>
          <cell r="O811">
            <v>0</v>
          </cell>
          <cell r="P811" t="str">
            <v>8 OZ</v>
          </cell>
          <cell r="Q811" t="str">
            <v>177782</v>
          </cell>
          <cell r="R811" t="str">
            <v>177782-07761A</v>
          </cell>
          <cell r="S811" t="str">
            <v>0002113007761</v>
          </cell>
        </row>
        <row r="812">
          <cell r="A812" t="str">
            <v>0002113007761</v>
          </cell>
          <cell r="B812" t="str">
            <v>LUC LF YOG ORNG CRM 8 OZ</v>
          </cell>
          <cell r="C812">
            <v>811</v>
          </cell>
          <cell r="D812" t="str">
            <v>500754</v>
          </cell>
          <cell r="E812" t="str">
            <v>LID CLR 302 (DIA=8 OZ YOG)</v>
          </cell>
          <cell r="F812">
            <v>0</v>
          </cell>
          <cell r="G812" t="str">
            <v>EA</v>
          </cell>
          <cell r="H812">
            <v>1</v>
          </cell>
          <cell r="I812">
            <v>1.1979999999999999E-2</v>
          </cell>
          <cell r="J812" t="str">
            <v>Packaging</v>
          </cell>
          <cell r="K812" t="str">
            <v>2</v>
          </cell>
          <cell r="L812">
            <v>1</v>
          </cell>
          <cell r="M812">
            <v>0</v>
          </cell>
          <cell r="N812">
            <v>0</v>
          </cell>
          <cell r="O812">
            <v>1.1979999999999999E-2</v>
          </cell>
          <cell r="P812" t="str">
            <v>8 OZ</v>
          </cell>
          <cell r="Q812" t="str">
            <v>177782</v>
          </cell>
          <cell r="R812" t="str">
            <v>177782-07761A</v>
          </cell>
          <cell r="S812" t="str">
            <v>0002113007761</v>
          </cell>
        </row>
        <row r="813">
          <cell r="A813" t="str">
            <v>0002113007761</v>
          </cell>
          <cell r="B813" t="str">
            <v>LUC LF YOG ORNG CRM 8 OZ</v>
          </cell>
          <cell r="C813">
            <v>812</v>
          </cell>
          <cell r="D813" t="str">
            <v>502983</v>
          </cell>
          <cell r="E813" t="str">
            <v>CS GENRIC YOG 8 OZ</v>
          </cell>
          <cell r="F813">
            <v>0</v>
          </cell>
          <cell r="G813" t="str">
            <v>EA</v>
          </cell>
          <cell r="H813">
            <v>8.3299999999999999E-2</v>
          </cell>
          <cell r="I813">
            <v>0.13469999999999999</v>
          </cell>
          <cell r="J813" t="str">
            <v>Packaging</v>
          </cell>
          <cell r="K813" t="str">
            <v>2</v>
          </cell>
          <cell r="L813">
            <v>1</v>
          </cell>
          <cell r="M813">
            <v>0</v>
          </cell>
          <cell r="N813">
            <v>0</v>
          </cell>
          <cell r="O813">
            <v>1.122051E-2</v>
          </cell>
          <cell r="P813" t="str">
            <v>8 OZ</v>
          </cell>
          <cell r="Q813" t="str">
            <v>177782</v>
          </cell>
          <cell r="R813" t="str">
            <v>177782-07761A</v>
          </cell>
          <cell r="S813" t="str">
            <v>0002113007761</v>
          </cell>
        </row>
        <row r="814">
          <cell r="A814" t="str">
            <v>0002113007761</v>
          </cell>
          <cell r="B814" t="str">
            <v>LUC LF YOG ORNG CRM 8 OZ</v>
          </cell>
          <cell r="C814">
            <v>813</v>
          </cell>
          <cell r="D814" t="str">
            <v>504440</v>
          </cell>
          <cell r="E814" t="str">
            <v>LID YOG PS LF COM 8 OZ</v>
          </cell>
          <cell r="F814">
            <v>0</v>
          </cell>
          <cell r="G814" t="str">
            <v>EA</v>
          </cell>
          <cell r="H814">
            <v>1</v>
          </cell>
          <cell r="I814">
            <v>8.9300000000000004E-3</v>
          </cell>
          <cell r="J814" t="str">
            <v>Packaging</v>
          </cell>
          <cell r="K814" t="str">
            <v>2</v>
          </cell>
          <cell r="L814">
            <v>1</v>
          </cell>
          <cell r="M814">
            <v>0</v>
          </cell>
          <cell r="N814">
            <v>0</v>
          </cell>
          <cell r="O814">
            <v>8.9300000000000004E-3</v>
          </cell>
          <cell r="P814" t="str">
            <v>8 OZ</v>
          </cell>
          <cell r="Q814" t="str">
            <v>177782</v>
          </cell>
          <cell r="R814" t="str">
            <v>177782-07761A</v>
          </cell>
          <cell r="S814" t="str">
            <v>0002113007761</v>
          </cell>
        </row>
        <row r="815">
          <cell r="A815" t="str">
            <v>0002113007761</v>
          </cell>
          <cell r="B815" t="str">
            <v>LUC LF YOG ORNG CRM 8 OZ</v>
          </cell>
          <cell r="C815">
            <v>814</v>
          </cell>
          <cell r="D815" t="str">
            <v>506766</v>
          </cell>
          <cell r="E815" t="str">
            <v>CUP LUC LF YOG ORNG CRM 8 OZ</v>
          </cell>
          <cell r="F815">
            <v>0</v>
          </cell>
          <cell r="G815" t="str">
            <v>EA</v>
          </cell>
          <cell r="H815">
            <v>1</v>
          </cell>
          <cell r="I815">
            <v>2.4109999999999999E-2</v>
          </cell>
          <cell r="J815" t="str">
            <v>Packaging</v>
          </cell>
          <cell r="K815" t="str">
            <v>2</v>
          </cell>
          <cell r="L815">
            <v>1</v>
          </cell>
          <cell r="M815">
            <v>0</v>
          </cell>
          <cell r="N815">
            <v>0</v>
          </cell>
          <cell r="O815">
            <v>2.4109999999999999E-2</v>
          </cell>
          <cell r="P815" t="str">
            <v>8 OZ</v>
          </cell>
          <cell r="Q815" t="str">
            <v>177782</v>
          </cell>
          <cell r="R815" t="str">
            <v>177782-07761A</v>
          </cell>
          <cell r="S815" t="str">
            <v>0002113007761</v>
          </cell>
        </row>
        <row r="816">
          <cell r="A816" t="str">
            <v>0002113007768</v>
          </cell>
          <cell r="B816" t="str">
            <v>LUC LT YOG TROPICAL FRUT 8 OZ</v>
          </cell>
          <cell r="C816">
            <v>815</v>
          </cell>
          <cell r="D816" t="str">
            <v>177848</v>
          </cell>
          <cell r="E816" t="str">
            <v>BULK LUC/JM LT YOG TROPICAL FRUT</v>
          </cell>
          <cell r="F816">
            <v>100</v>
          </cell>
          <cell r="G816" t="str">
            <v>LB</v>
          </cell>
          <cell r="H816">
            <v>0.5</v>
          </cell>
          <cell r="I816">
            <v>0.236106805975</v>
          </cell>
          <cell r="J816" t="str">
            <v>Ingredient</v>
          </cell>
          <cell r="K816" t="str">
            <v>1</v>
          </cell>
          <cell r="L816">
            <v>3</v>
          </cell>
          <cell r="M816">
            <v>1</v>
          </cell>
          <cell r="N816">
            <v>0</v>
          </cell>
          <cell r="O816">
            <v>0</v>
          </cell>
          <cell r="P816" t="str">
            <v>8 OZ</v>
          </cell>
          <cell r="Q816" t="str">
            <v>177848</v>
          </cell>
          <cell r="R816" t="str">
            <v>177848-07768A</v>
          </cell>
          <cell r="S816" t="str">
            <v>0002113007768</v>
          </cell>
        </row>
        <row r="817">
          <cell r="A817" t="str">
            <v>0002113007768</v>
          </cell>
          <cell r="B817" t="str">
            <v>LUC LT YOG TROPICAL FRUT 8 OZ</v>
          </cell>
          <cell r="C817">
            <v>816</v>
          </cell>
          <cell r="D817" t="str">
            <v>177778</v>
          </cell>
          <cell r="E817" t="str">
            <v>BULK MIX YOG LT MLK FF</v>
          </cell>
          <cell r="F817">
            <v>75</v>
          </cell>
          <cell r="G817" t="str">
            <v>LB</v>
          </cell>
          <cell r="H817">
            <v>0.375</v>
          </cell>
          <cell r="I817">
            <v>0.1214757413</v>
          </cell>
          <cell r="J817" t="str">
            <v>Ingredient</v>
          </cell>
          <cell r="K817" t="str">
            <v>1</v>
          </cell>
          <cell r="L817">
            <v>1</v>
          </cell>
          <cell r="M817">
            <v>0</v>
          </cell>
          <cell r="N817">
            <v>4.5553402987499998E-2</v>
          </cell>
          <cell r="O817">
            <v>0</v>
          </cell>
          <cell r="P817" t="str">
            <v>8 OZ</v>
          </cell>
          <cell r="Q817" t="str">
            <v>177848</v>
          </cell>
          <cell r="R817" t="str">
            <v>177848-07768A</v>
          </cell>
          <cell r="S817" t="str">
            <v>0002113007768</v>
          </cell>
        </row>
        <row r="818">
          <cell r="A818" t="str">
            <v>0002113007768</v>
          </cell>
          <cell r="B818" t="str">
            <v>LUC LT YOG TROPICAL FRUT 8 OZ</v>
          </cell>
          <cell r="C818">
            <v>817</v>
          </cell>
          <cell r="D818" t="str">
            <v>303494</v>
          </cell>
          <cell r="E818" t="str">
            <v>BASE YOG LT TROPICAL FRUT PA 2173</v>
          </cell>
          <cell r="F818">
            <v>25</v>
          </cell>
          <cell r="G818" t="str">
            <v>LB</v>
          </cell>
          <cell r="H818">
            <v>0.125</v>
          </cell>
          <cell r="I818">
            <v>0.57999999999999996</v>
          </cell>
          <cell r="J818" t="str">
            <v>Ingredient</v>
          </cell>
          <cell r="K818" t="str">
            <v>1</v>
          </cell>
          <cell r="L818">
            <v>2</v>
          </cell>
          <cell r="M818">
            <v>0</v>
          </cell>
          <cell r="N818">
            <v>7.2499999999999995E-2</v>
          </cell>
          <cell r="O818">
            <v>0</v>
          </cell>
          <cell r="P818" t="str">
            <v>8 OZ</v>
          </cell>
          <cell r="Q818" t="str">
            <v>177848</v>
          </cell>
          <cell r="R818" t="str">
            <v>177848-07768A</v>
          </cell>
          <cell r="S818" t="str">
            <v>0002113007768</v>
          </cell>
        </row>
        <row r="819">
          <cell r="A819" t="str">
            <v>0002113007768</v>
          </cell>
          <cell r="B819" t="str">
            <v>LUC LT YOG TROPICAL FRUT 8 OZ</v>
          </cell>
          <cell r="C819">
            <v>818</v>
          </cell>
          <cell r="D819" t="str">
            <v>500754</v>
          </cell>
          <cell r="E819" t="str">
            <v>LID CLR 302 (DIA=8 OZ YOG)</v>
          </cell>
          <cell r="F819">
            <v>0</v>
          </cell>
          <cell r="G819" t="str">
            <v>EA</v>
          </cell>
          <cell r="H819">
            <v>1</v>
          </cell>
          <cell r="I819">
            <v>1.1979999999999999E-2</v>
          </cell>
          <cell r="J819" t="str">
            <v>Packaging</v>
          </cell>
          <cell r="K819" t="str">
            <v>2</v>
          </cell>
          <cell r="L819">
            <v>1</v>
          </cell>
          <cell r="M819">
            <v>0</v>
          </cell>
          <cell r="N819">
            <v>0</v>
          </cell>
          <cell r="O819">
            <v>1.1979999999999999E-2</v>
          </cell>
          <cell r="P819" t="str">
            <v>8 OZ</v>
          </cell>
          <cell r="Q819" t="str">
            <v>177848</v>
          </cell>
          <cell r="R819" t="str">
            <v>177848-07768A</v>
          </cell>
          <cell r="S819" t="str">
            <v>0002113007768</v>
          </cell>
        </row>
        <row r="820">
          <cell r="A820" t="str">
            <v>0002113007768</v>
          </cell>
          <cell r="B820" t="str">
            <v>LUC LT YOG TROPICAL FRUT 8 OZ</v>
          </cell>
          <cell r="C820">
            <v>819</v>
          </cell>
          <cell r="D820" t="str">
            <v>502983</v>
          </cell>
          <cell r="E820" t="str">
            <v>CS GENRIC YOG 8 OZ</v>
          </cell>
          <cell r="F820">
            <v>0</v>
          </cell>
          <cell r="G820" t="str">
            <v>EA</v>
          </cell>
          <cell r="H820">
            <v>8.3299999999999999E-2</v>
          </cell>
          <cell r="I820">
            <v>0.13469999999999999</v>
          </cell>
          <cell r="J820" t="str">
            <v>Packaging</v>
          </cell>
          <cell r="K820" t="str">
            <v>2</v>
          </cell>
          <cell r="L820">
            <v>1</v>
          </cell>
          <cell r="M820">
            <v>0</v>
          </cell>
          <cell r="N820">
            <v>0</v>
          </cell>
          <cell r="O820">
            <v>1.122051E-2</v>
          </cell>
          <cell r="P820" t="str">
            <v>8 OZ</v>
          </cell>
          <cell r="Q820" t="str">
            <v>177848</v>
          </cell>
          <cell r="R820" t="str">
            <v>177848-07768A</v>
          </cell>
          <cell r="S820" t="str">
            <v>0002113007768</v>
          </cell>
        </row>
        <row r="821">
          <cell r="A821" t="str">
            <v>0002113007768</v>
          </cell>
          <cell r="B821" t="str">
            <v>LUC LT YOG TROPICAL FRUT 8 OZ</v>
          </cell>
          <cell r="C821">
            <v>820</v>
          </cell>
          <cell r="D821" t="str">
            <v>504442</v>
          </cell>
          <cell r="E821" t="str">
            <v>LID YOG PS LT COM 8 OZ</v>
          </cell>
          <cell r="F821">
            <v>0</v>
          </cell>
          <cell r="G821" t="str">
            <v>EA</v>
          </cell>
          <cell r="H821">
            <v>1</v>
          </cell>
          <cell r="I821">
            <v>8.9300000000000004E-3</v>
          </cell>
          <cell r="J821" t="str">
            <v>Packaging</v>
          </cell>
          <cell r="K821" t="str">
            <v>2</v>
          </cell>
          <cell r="L821">
            <v>1</v>
          </cell>
          <cell r="M821">
            <v>0</v>
          </cell>
          <cell r="N821">
            <v>0</v>
          </cell>
          <cell r="O821">
            <v>8.9300000000000004E-3</v>
          </cell>
          <cell r="P821" t="str">
            <v>8 OZ</v>
          </cell>
          <cell r="Q821" t="str">
            <v>177848</v>
          </cell>
          <cell r="R821" t="str">
            <v>177848-07768A</v>
          </cell>
          <cell r="S821" t="str">
            <v>0002113007768</v>
          </cell>
        </row>
        <row r="822">
          <cell r="A822" t="str">
            <v>0002113007768</v>
          </cell>
          <cell r="B822" t="str">
            <v>LUC LT YOG TROPICAL FRUT 8 OZ</v>
          </cell>
          <cell r="C822">
            <v>821</v>
          </cell>
          <cell r="D822" t="str">
            <v>506658</v>
          </cell>
          <cell r="E822" t="str">
            <v>CUP LUC LT YOG TROPICAL FRUT 8 OZ</v>
          </cell>
          <cell r="F822">
            <v>0</v>
          </cell>
          <cell r="G822" t="str">
            <v>EA</v>
          </cell>
          <cell r="H822">
            <v>1</v>
          </cell>
          <cell r="I822">
            <v>2.5610000000000001E-2</v>
          </cell>
          <cell r="J822" t="str">
            <v>Packaging</v>
          </cell>
          <cell r="K822" t="str">
            <v>2</v>
          </cell>
          <cell r="L822">
            <v>1</v>
          </cell>
          <cell r="M822">
            <v>0</v>
          </cell>
          <cell r="N822">
            <v>0</v>
          </cell>
          <cell r="O822">
            <v>2.5610000000000001E-2</v>
          </cell>
          <cell r="P822" t="str">
            <v>8 OZ</v>
          </cell>
          <cell r="Q822" t="str">
            <v>177848</v>
          </cell>
          <cell r="R822" t="str">
            <v>177848-07768A</v>
          </cell>
          <cell r="S822" t="str">
            <v>0002113007768</v>
          </cell>
        </row>
        <row r="823">
          <cell r="A823" t="str">
            <v>0002113007778</v>
          </cell>
          <cell r="B823" t="str">
            <v>LUC LT YOG STWBRY 8 OZ</v>
          </cell>
          <cell r="C823">
            <v>822</v>
          </cell>
          <cell r="D823" t="str">
            <v>177770</v>
          </cell>
          <cell r="E823" t="str">
            <v>BULK LUC/JM LT YOG STWBRY</v>
          </cell>
          <cell r="F823">
            <v>100</v>
          </cell>
          <cell r="G823" t="str">
            <v>LB</v>
          </cell>
          <cell r="H823">
            <v>0.5</v>
          </cell>
          <cell r="I823">
            <v>0.236106805975</v>
          </cell>
          <cell r="J823" t="str">
            <v>Ingredient</v>
          </cell>
          <cell r="K823" t="str">
            <v>1</v>
          </cell>
          <cell r="L823">
            <v>3</v>
          </cell>
          <cell r="M823">
            <v>1</v>
          </cell>
          <cell r="N823">
            <v>0</v>
          </cell>
          <cell r="O823">
            <v>0</v>
          </cell>
          <cell r="P823" t="str">
            <v>8 OZ</v>
          </cell>
          <cell r="Q823" t="str">
            <v>177770</v>
          </cell>
          <cell r="R823" t="str">
            <v>177770-07778A</v>
          </cell>
          <cell r="S823" t="str">
            <v>0002113007778</v>
          </cell>
        </row>
        <row r="824">
          <cell r="A824" t="str">
            <v>0002113007778</v>
          </cell>
          <cell r="B824" t="str">
            <v>LUC LT YOG STWBRY 8 OZ</v>
          </cell>
          <cell r="C824">
            <v>823</v>
          </cell>
          <cell r="D824" t="str">
            <v>177778</v>
          </cell>
          <cell r="E824" t="str">
            <v>BULK MIX YOG LT MLK FF</v>
          </cell>
          <cell r="F824">
            <v>75</v>
          </cell>
          <cell r="G824" t="str">
            <v>LB</v>
          </cell>
          <cell r="H824">
            <v>0.375</v>
          </cell>
          <cell r="I824">
            <v>0.1214757413</v>
          </cell>
          <cell r="J824" t="str">
            <v>Ingredient</v>
          </cell>
          <cell r="K824" t="str">
            <v>1</v>
          </cell>
          <cell r="L824">
            <v>1</v>
          </cell>
          <cell r="M824">
            <v>0</v>
          </cell>
          <cell r="N824">
            <v>4.5553402987499998E-2</v>
          </cell>
          <cell r="O824">
            <v>0</v>
          </cell>
          <cell r="P824" t="str">
            <v>8 OZ</v>
          </cell>
          <cell r="Q824" t="str">
            <v>177770</v>
          </cell>
          <cell r="R824" t="str">
            <v>177770-07778A</v>
          </cell>
          <cell r="S824" t="str">
            <v>0002113007778</v>
          </cell>
        </row>
        <row r="825">
          <cell r="A825" t="str">
            <v>0002113007778</v>
          </cell>
          <cell r="B825" t="str">
            <v>LUC LT YOG STWBRY 8 OZ</v>
          </cell>
          <cell r="C825">
            <v>824</v>
          </cell>
          <cell r="D825" t="str">
            <v>303497</v>
          </cell>
          <cell r="E825" t="str">
            <v>BASE YOG LT STWBRY 5624</v>
          </cell>
          <cell r="F825">
            <v>25</v>
          </cell>
          <cell r="G825" t="str">
            <v>LB</v>
          </cell>
          <cell r="H825">
            <v>0.125</v>
          </cell>
          <cell r="I825">
            <v>0.57999999999999996</v>
          </cell>
          <cell r="J825" t="str">
            <v>Ingredient</v>
          </cell>
          <cell r="K825" t="str">
            <v>1</v>
          </cell>
          <cell r="L825">
            <v>2</v>
          </cell>
          <cell r="M825">
            <v>0</v>
          </cell>
          <cell r="N825">
            <v>7.2499999999999995E-2</v>
          </cell>
          <cell r="O825">
            <v>0</v>
          </cell>
          <cell r="P825" t="str">
            <v>8 OZ</v>
          </cell>
          <cell r="Q825" t="str">
            <v>177770</v>
          </cell>
          <cell r="R825" t="str">
            <v>177770-07778A</v>
          </cell>
          <cell r="S825" t="str">
            <v>0002113007778</v>
          </cell>
        </row>
        <row r="826">
          <cell r="A826" t="str">
            <v>0002113007778</v>
          </cell>
          <cell r="B826" t="str">
            <v>LUC LT YOG STWBRY 8 OZ</v>
          </cell>
          <cell r="C826">
            <v>825</v>
          </cell>
          <cell r="D826" t="str">
            <v>500754</v>
          </cell>
          <cell r="E826" t="str">
            <v>LID CLR 302 (DIA=8 OZ YOG)</v>
          </cell>
          <cell r="F826">
            <v>0</v>
          </cell>
          <cell r="G826" t="str">
            <v>EA</v>
          </cell>
          <cell r="H826">
            <v>1</v>
          </cell>
          <cell r="I826">
            <v>1.1979999999999999E-2</v>
          </cell>
          <cell r="J826" t="str">
            <v>Packaging</v>
          </cell>
          <cell r="K826" t="str">
            <v>2</v>
          </cell>
          <cell r="L826">
            <v>1</v>
          </cell>
          <cell r="M826">
            <v>0</v>
          </cell>
          <cell r="N826">
            <v>0</v>
          </cell>
          <cell r="O826">
            <v>1.1979999999999999E-2</v>
          </cell>
          <cell r="P826" t="str">
            <v>8 OZ</v>
          </cell>
          <cell r="Q826" t="str">
            <v>177770</v>
          </cell>
          <cell r="R826" t="str">
            <v>177770-07778A</v>
          </cell>
          <cell r="S826" t="str">
            <v>0002113007778</v>
          </cell>
        </row>
        <row r="827">
          <cell r="A827" t="str">
            <v>0002113007778</v>
          </cell>
          <cell r="B827" t="str">
            <v>LUC LT YOG STWBRY 8 OZ</v>
          </cell>
          <cell r="C827">
            <v>826</v>
          </cell>
          <cell r="D827" t="str">
            <v>502983</v>
          </cell>
          <cell r="E827" t="str">
            <v>CS GENRIC YOG 8 OZ</v>
          </cell>
          <cell r="F827">
            <v>0</v>
          </cell>
          <cell r="G827" t="str">
            <v>EA</v>
          </cell>
          <cell r="H827">
            <v>8.3299999999999999E-2</v>
          </cell>
          <cell r="I827">
            <v>0.13469999999999999</v>
          </cell>
          <cell r="J827" t="str">
            <v>Packaging</v>
          </cell>
          <cell r="K827" t="str">
            <v>2</v>
          </cell>
          <cell r="L827">
            <v>1</v>
          </cell>
          <cell r="M827">
            <v>0</v>
          </cell>
          <cell r="N827">
            <v>0</v>
          </cell>
          <cell r="O827">
            <v>1.122051E-2</v>
          </cell>
          <cell r="P827" t="str">
            <v>8 OZ</v>
          </cell>
          <cell r="Q827" t="str">
            <v>177770</v>
          </cell>
          <cell r="R827" t="str">
            <v>177770-07778A</v>
          </cell>
          <cell r="S827" t="str">
            <v>0002113007778</v>
          </cell>
        </row>
        <row r="828">
          <cell r="A828" t="str">
            <v>0002113007778</v>
          </cell>
          <cell r="B828" t="str">
            <v>LUC LT YOG STWBRY 8 OZ</v>
          </cell>
          <cell r="C828">
            <v>827</v>
          </cell>
          <cell r="D828" t="str">
            <v>504442</v>
          </cell>
          <cell r="E828" t="str">
            <v>LID YOG PS LT COM 8 OZ</v>
          </cell>
          <cell r="F828">
            <v>0</v>
          </cell>
          <cell r="G828" t="str">
            <v>EA</v>
          </cell>
          <cell r="H828">
            <v>1</v>
          </cell>
          <cell r="I828">
            <v>8.9300000000000004E-3</v>
          </cell>
          <cell r="J828" t="str">
            <v>Packaging</v>
          </cell>
          <cell r="K828" t="str">
            <v>2</v>
          </cell>
          <cell r="L828">
            <v>1</v>
          </cell>
          <cell r="M828">
            <v>0</v>
          </cell>
          <cell r="N828">
            <v>0</v>
          </cell>
          <cell r="O828">
            <v>8.9300000000000004E-3</v>
          </cell>
          <cell r="P828" t="str">
            <v>8 OZ</v>
          </cell>
          <cell r="Q828" t="str">
            <v>177770</v>
          </cell>
          <cell r="R828" t="str">
            <v>177770-07778A</v>
          </cell>
          <cell r="S828" t="str">
            <v>0002113007778</v>
          </cell>
        </row>
        <row r="829">
          <cell r="A829" t="str">
            <v>0002113007778</v>
          </cell>
          <cell r="B829" t="str">
            <v>LUC LT YOG STWBRY 8 OZ</v>
          </cell>
          <cell r="C829">
            <v>828</v>
          </cell>
          <cell r="D829" t="str">
            <v>506654</v>
          </cell>
          <cell r="E829" t="str">
            <v>CUP LUC LT YOG STWBRY 8 OZ</v>
          </cell>
          <cell r="F829">
            <v>0</v>
          </cell>
          <cell r="G829" t="str">
            <v>EA</v>
          </cell>
          <cell r="H829">
            <v>1</v>
          </cell>
          <cell r="I829">
            <v>2.4109999999999999E-2</v>
          </cell>
          <cell r="J829" t="str">
            <v>Packaging</v>
          </cell>
          <cell r="K829" t="str">
            <v>2</v>
          </cell>
          <cell r="L829">
            <v>1</v>
          </cell>
          <cell r="M829">
            <v>0</v>
          </cell>
          <cell r="N829">
            <v>0</v>
          </cell>
          <cell r="O829">
            <v>2.4109999999999999E-2</v>
          </cell>
          <cell r="P829" t="str">
            <v>8 OZ</v>
          </cell>
          <cell r="Q829" t="str">
            <v>177770</v>
          </cell>
          <cell r="R829" t="str">
            <v>177770-07778A</v>
          </cell>
          <cell r="S829" t="str">
            <v>0002113007778</v>
          </cell>
        </row>
        <row r="830">
          <cell r="A830" t="str">
            <v>0002113007779</v>
          </cell>
          <cell r="B830" t="str">
            <v>LUC LT YOG RASPBRY 8 OZ</v>
          </cell>
          <cell r="C830">
            <v>829</v>
          </cell>
          <cell r="D830" t="str">
            <v>177771</v>
          </cell>
          <cell r="E830" t="str">
            <v>BULK LUC/JM LT YOG RASPBRY</v>
          </cell>
          <cell r="F830">
            <v>100</v>
          </cell>
          <cell r="G830" t="str">
            <v>LB</v>
          </cell>
          <cell r="H830">
            <v>0.5</v>
          </cell>
          <cell r="I830">
            <v>0.19610680597499999</v>
          </cell>
          <cell r="J830" t="str">
            <v>Ingredient</v>
          </cell>
          <cell r="K830" t="str">
            <v>1</v>
          </cell>
          <cell r="L830">
            <v>3</v>
          </cell>
          <cell r="M830">
            <v>1</v>
          </cell>
          <cell r="N830">
            <v>0</v>
          </cell>
          <cell r="O830">
            <v>0</v>
          </cell>
          <cell r="P830" t="str">
            <v>8 OZ</v>
          </cell>
          <cell r="Q830" t="str">
            <v>177771</v>
          </cell>
          <cell r="R830" t="str">
            <v>177771-07779A</v>
          </cell>
          <cell r="S830" t="str">
            <v>0002113007779</v>
          </cell>
        </row>
        <row r="831">
          <cell r="A831" t="str">
            <v>0002113007779</v>
          </cell>
          <cell r="B831" t="str">
            <v>LUC LT YOG RASPBRY 8 OZ</v>
          </cell>
          <cell r="C831">
            <v>830</v>
          </cell>
          <cell r="D831" t="str">
            <v>177778</v>
          </cell>
          <cell r="E831" t="str">
            <v>BULK MIX YOG LT MLK FF</v>
          </cell>
          <cell r="F831">
            <v>75</v>
          </cell>
          <cell r="G831" t="str">
            <v>LB</v>
          </cell>
          <cell r="H831">
            <v>0.375</v>
          </cell>
          <cell r="I831">
            <v>0.1214757413</v>
          </cell>
          <cell r="J831" t="str">
            <v>Ingredient</v>
          </cell>
          <cell r="K831" t="str">
            <v>1</v>
          </cell>
          <cell r="L831">
            <v>1</v>
          </cell>
          <cell r="M831">
            <v>0</v>
          </cell>
          <cell r="N831">
            <v>4.5553402987499998E-2</v>
          </cell>
          <cell r="O831">
            <v>0</v>
          </cell>
          <cell r="P831" t="str">
            <v>8 OZ</v>
          </cell>
          <cell r="Q831" t="str">
            <v>177771</v>
          </cell>
          <cell r="R831" t="str">
            <v>177771-07779A</v>
          </cell>
          <cell r="S831" t="str">
            <v>0002113007779</v>
          </cell>
        </row>
        <row r="832">
          <cell r="A832" t="str">
            <v>0002113007779</v>
          </cell>
          <cell r="B832" t="str">
            <v>LUC LT YOG RASPBRY 8 OZ</v>
          </cell>
          <cell r="C832">
            <v>831</v>
          </cell>
          <cell r="D832" t="str">
            <v>303496</v>
          </cell>
          <cell r="E832" t="str">
            <v>BASE YOG LT RASPBRY 5623</v>
          </cell>
          <cell r="F832">
            <v>25</v>
          </cell>
          <cell r="G832" t="str">
            <v>LB</v>
          </cell>
          <cell r="H832">
            <v>0.125</v>
          </cell>
          <cell r="I832">
            <v>0.42</v>
          </cell>
          <cell r="J832" t="str">
            <v>Ingredient</v>
          </cell>
          <cell r="K832" t="str">
            <v>1</v>
          </cell>
          <cell r="L832">
            <v>2</v>
          </cell>
          <cell r="M832">
            <v>0</v>
          </cell>
          <cell r="N832">
            <v>5.2499999999999998E-2</v>
          </cell>
          <cell r="O832">
            <v>0</v>
          </cell>
          <cell r="P832" t="str">
            <v>8 OZ</v>
          </cell>
          <cell r="Q832" t="str">
            <v>177771</v>
          </cell>
          <cell r="R832" t="str">
            <v>177771-07779A</v>
          </cell>
          <cell r="S832" t="str">
            <v>0002113007779</v>
          </cell>
        </row>
        <row r="833">
          <cell r="A833" t="str">
            <v>0002113007779</v>
          </cell>
          <cell r="B833" t="str">
            <v>LUC LT YOG RASPBRY 8 OZ</v>
          </cell>
          <cell r="C833">
            <v>832</v>
          </cell>
          <cell r="D833" t="str">
            <v>500754</v>
          </cell>
          <cell r="E833" t="str">
            <v>LID CLR 302 (DIA=8 OZ YOG)</v>
          </cell>
          <cell r="F833">
            <v>0</v>
          </cell>
          <cell r="G833" t="str">
            <v>EA</v>
          </cell>
          <cell r="H833">
            <v>1</v>
          </cell>
          <cell r="I833">
            <v>1.1979999999999999E-2</v>
          </cell>
          <cell r="J833" t="str">
            <v>Packaging</v>
          </cell>
          <cell r="K833" t="str">
            <v>2</v>
          </cell>
          <cell r="L833">
            <v>1</v>
          </cell>
          <cell r="M833">
            <v>0</v>
          </cell>
          <cell r="N833">
            <v>0</v>
          </cell>
          <cell r="O833">
            <v>1.1979999999999999E-2</v>
          </cell>
          <cell r="P833" t="str">
            <v>8 OZ</v>
          </cell>
          <cell r="Q833" t="str">
            <v>177771</v>
          </cell>
          <cell r="R833" t="str">
            <v>177771-07779A</v>
          </cell>
          <cell r="S833" t="str">
            <v>0002113007779</v>
          </cell>
        </row>
        <row r="834">
          <cell r="A834" t="str">
            <v>0002113007779</v>
          </cell>
          <cell r="B834" t="str">
            <v>LUC LT YOG RASPBRY 8 OZ</v>
          </cell>
          <cell r="C834">
            <v>833</v>
          </cell>
          <cell r="D834" t="str">
            <v>502983</v>
          </cell>
          <cell r="E834" t="str">
            <v>CS GENRIC YOG 8 OZ</v>
          </cell>
          <cell r="F834">
            <v>0</v>
          </cell>
          <cell r="G834" t="str">
            <v>EA</v>
          </cell>
          <cell r="H834">
            <v>8.3299999999999999E-2</v>
          </cell>
          <cell r="I834">
            <v>0.13469999999999999</v>
          </cell>
          <cell r="J834" t="str">
            <v>Packaging</v>
          </cell>
          <cell r="K834" t="str">
            <v>2</v>
          </cell>
          <cell r="L834">
            <v>1</v>
          </cell>
          <cell r="M834">
            <v>0</v>
          </cell>
          <cell r="N834">
            <v>0</v>
          </cell>
          <cell r="O834">
            <v>1.122051E-2</v>
          </cell>
          <cell r="P834" t="str">
            <v>8 OZ</v>
          </cell>
          <cell r="Q834" t="str">
            <v>177771</v>
          </cell>
          <cell r="R834" t="str">
            <v>177771-07779A</v>
          </cell>
          <cell r="S834" t="str">
            <v>0002113007779</v>
          </cell>
        </row>
        <row r="835">
          <cell r="A835" t="str">
            <v>0002113007779</v>
          </cell>
          <cell r="B835" t="str">
            <v>LUC LT YOG RASPBRY 8 OZ</v>
          </cell>
          <cell r="C835">
            <v>834</v>
          </cell>
          <cell r="D835" t="str">
            <v>504442</v>
          </cell>
          <cell r="E835" t="str">
            <v>LID YOG PS LT COM 8 OZ</v>
          </cell>
          <cell r="F835">
            <v>0</v>
          </cell>
          <cell r="G835" t="str">
            <v>EA</v>
          </cell>
          <cell r="H835">
            <v>1</v>
          </cell>
          <cell r="I835">
            <v>8.9300000000000004E-3</v>
          </cell>
          <cell r="J835" t="str">
            <v>Packaging</v>
          </cell>
          <cell r="K835" t="str">
            <v>2</v>
          </cell>
          <cell r="L835">
            <v>1</v>
          </cell>
          <cell r="M835">
            <v>0</v>
          </cell>
          <cell r="N835">
            <v>0</v>
          </cell>
          <cell r="O835">
            <v>8.9300000000000004E-3</v>
          </cell>
          <cell r="P835" t="str">
            <v>8 OZ</v>
          </cell>
          <cell r="Q835" t="str">
            <v>177771</v>
          </cell>
          <cell r="R835" t="str">
            <v>177771-07779A</v>
          </cell>
          <cell r="S835" t="str">
            <v>0002113007779</v>
          </cell>
        </row>
        <row r="836">
          <cell r="A836" t="str">
            <v>0002113007779</v>
          </cell>
          <cell r="B836" t="str">
            <v>LUC LT YOG RASPBRY 8 OZ</v>
          </cell>
          <cell r="C836">
            <v>835</v>
          </cell>
          <cell r="D836" t="str">
            <v>506652</v>
          </cell>
          <cell r="E836" t="str">
            <v>CUP LUC LT YOG RED RASP 8 OZ</v>
          </cell>
          <cell r="F836">
            <v>0</v>
          </cell>
          <cell r="G836" t="str">
            <v>EA</v>
          </cell>
          <cell r="H836">
            <v>1</v>
          </cell>
          <cell r="I836">
            <v>2.4109999999999999E-2</v>
          </cell>
          <cell r="J836" t="str">
            <v>Packaging</v>
          </cell>
          <cell r="K836" t="str">
            <v>2</v>
          </cell>
          <cell r="L836">
            <v>1</v>
          </cell>
          <cell r="M836">
            <v>0</v>
          </cell>
          <cell r="N836">
            <v>0</v>
          </cell>
          <cell r="O836">
            <v>2.4109999999999999E-2</v>
          </cell>
          <cell r="P836" t="str">
            <v>8 OZ</v>
          </cell>
          <cell r="Q836" t="str">
            <v>177771</v>
          </cell>
          <cell r="R836" t="str">
            <v>177771-07779A</v>
          </cell>
          <cell r="S836" t="str">
            <v>0002113007779</v>
          </cell>
        </row>
        <row r="837">
          <cell r="A837" t="str">
            <v>0002113007780</v>
          </cell>
          <cell r="B837" t="str">
            <v>LUC LT YOG PEACH 8 OZ</v>
          </cell>
          <cell r="C837">
            <v>836</v>
          </cell>
          <cell r="D837" t="str">
            <v>177772</v>
          </cell>
          <cell r="E837" t="str">
            <v>BULK LUC/JM LT YOG PEACH</v>
          </cell>
          <cell r="F837">
            <v>100</v>
          </cell>
          <cell r="G837" t="str">
            <v>LB</v>
          </cell>
          <cell r="H837">
            <v>0.5</v>
          </cell>
          <cell r="I837">
            <v>0.21110680597500001</v>
          </cell>
          <cell r="J837" t="str">
            <v>Ingredient</v>
          </cell>
          <cell r="K837" t="str">
            <v>1</v>
          </cell>
          <cell r="L837">
            <v>3</v>
          </cell>
          <cell r="M837">
            <v>1</v>
          </cell>
          <cell r="N837">
            <v>0</v>
          </cell>
          <cell r="O837">
            <v>0</v>
          </cell>
          <cell r="P837" t="str">
            <v>8 OZ</v>
          </cell>
          <cell r="Q837" t="str">
            <v>177772</v>
          </cell>
          <cell r="R837" t="str">
            <v>177772-07780A</v>
          </cell>
          <cell r="S837" t="str">
            <v>0002113007780</v>
          </cell>
        </row>
        <row r="838">
          <cell r="A838" t="str">
            <v>0002113007780</v>
          </cell>
          <cell r="B838" t="str">
            <v>LUC LT YOG PEACH 8 OZ</v>
          </cell>
          <cell r="C838">
            <v>837</v>
          </cell>
          <cell r="D838" t="str">
            <v>177778</v>
          </cell>
          <cell r="E838" t="str">
            <v>BULK MIX YOG LT MLK FF</v>
          </cell>
          <cell r="F838">
            <v>75</v>
          </cell>
          <cell r="G838" t="str">
            <v>LB</v>
          </cell>
          <cell r="H838">
            <v>0.375</v>
          </cell>
          <cell r="I838">
            <v>0.1214757413</v>
          </cell>
          <cell r="J838" t="str">
            <v>Ingredient</v>
          </cell>
          <cell r="K838" t="str">
            <v>1</v>
          </cell>
          <cell r="L838">
            <v>1</v>
          </cell>
          <cell r="M838">
            <v>0</v>
          </cell>
          <cell r="N838">
            <v>4.5553402987499998E-2</v>
          </cell>
          <cell r="O838">
            <v>0</v>
          </cell>
          <cell r="P838" t="str">
            <v>8 OZ</v>
          </cell>
          <cell r="Q838" t="str">
            <v>177772</v>
          </cell>
          <cell r="R838" t="str">
            <v>177772-07780A</v>
          </cell>
          <cell r="S838" t="str">
            <v>0002113007780</v>
          </cell>
        </row>
        <row r="839">
          <cell r="A839" t="str">
            <v>0002113007780</v>
          </cell>
          <cell r="B839" t="str">
            <v>LUC LT YOG PEACH 8 OZ</v>
          </cell>
          <cell r="C839">
            <v>838</v>
          </cell>
          <cell r="D839" t="str">
            <v>303493</v>
          </cell>
          <cell r="E839" t="str">
            <v>BASE YOG LT PEACH PA 2106</v>
          </cell>
          <cell r="F839">
            <v>25</v>
          </cell>
          <cell r="G839" t="str">
            <v>LB</v>
          </cell>
          <cell r="H839">
            <v>0.125</v>
          </cell>
          <cell r="I839">
            <v>0.48</v>
          </cell>
          <cell r="J839" t="str">
            <v>Ingredient</v>
          </cell>
          <cell r="K839" t="str">
            <v>1</v>
          </cell>
          <cell r="L839">
            <v>2</v>
          </cell>
          <cell r="M839">
            <v>0</v>
          </cell>
          <cell r="N839">
            <v>0.06</v>
          </cell>
          <cell r="O839">
            <v>0</v>
          </cell>
          <cell r="P839" t="str">
            <v>8 OZ</v>
          </cell>
          <cell r="Q839" t="str">
            <v>177772</v>
          </cell>
          <cell r="R839" t="str">
            <v>177772-07780A</v>
          </cell>
          <cell r="S839" t="str">
            <v>0002113007780</v>
          </cell>
        </row>
        <row r="840">
          <cell r="A840" t="str">
            <v>0002113007780</v>
          </cell>
          <cell r="B840" t="str">
            <v>LUC LT YOG PEACH 8 OZ</v>
          </cell>
          <cell r="C840">
            <v>839</v>
          </cell>
          <cell r="D840" t="str">
            <v>500754</v>
          </cell>
          <cell r="E840" t="str">
            <v>LID CLR 302 (DIA=8 OZ YOG)</v>
          </cell>
          <cell r="F840">
            <v>0</v>
          </cell>
          <cell r="G840" t="str">
            <v>EA</v>
          </cell>
          <cell r="H840">
            <v>1</v>
          </cell>
          <cell r="I840">
            <v>1.1979999999999999E-2</v>
          </cell>
          <cell r="J840" t="str">
            <v>Packaging</v>
          </cell>
          <cell r="K840" t="str">
            <v>2</v>
          </cell>
          <cell r="L840">
            <v>1</v>
          </cell>
          <cell r="M840">
            <v>0</v>
          </cell>
          <cell r="N840">
            <v>0</v>
          </cell>
          <cell r="O840">
            <v>1.1979999999999999E-2</v>
          </cell>
          <cell r="P840" t="str">
            <v>8 OZ</v>
          </cell>
          <cell r="Q840" t="str">
            <v>177772</v>
          </cell>
          <cell r="R840" t="str">
            <v>177772-07780A</v>
          </cell>
          <cell r="S840" t="str">
            <v>0002113007780</v>
          </cell>
        </row>
        <row r="841">
          <cell r="A841" t="str">
            <v>0002113007780</v>
          </cell>
          <cell r="B841" t="str">
            <v>LUC LT YOG PEACH 8 OZ</v>
          </cell>
          <cell r="C841">
            <v>840</v>
          </cell>
          <cell r="D841" t="str">
            <v>502983</v>
          </cell>
          <cell r="E841" t="str">
            <v>CS GENRIC YOG 8 OZ</v>
          </cell>
          <cell r="F841">
            <v>0</v>
          </cell>
          <cell r="G841" t="str">
            <v>EA</v>
          </cell>
          <cell r="H841">
            <v>8.3299999999999999E-2</v>
          </cell>
          <cell r="I841">
            <v>0.13469999999999999</v>
          </cell>
          <cell r="J841" t="str">
            <v>Packaging</v>
          </cell>
          <cell r="K841" t="str">
            <v>2</v>
          </cell>
          <cell r="L841">
            <v>1</v>
          </cell>
          <cell r="M841">
            <v>0</v>
          </cell>
          <cell r="N841">
            <v>0</v>
          </cell>
          <cell r="O841">
            <v>1.122051E-2</v>
          </cell>
          <cell r="P841" t="str">
            <v>8 OZ</v>
          </cell>
          <cell r="Q841" t="str">
            <v>177772</v>
          </cell>
          <cell r="R841" t="str">
            <v>177772-07780A</v>
          </cell>
          <cell r="S841" t="str">
            <v>0002113007780</v>
          </cell>
        </row>
        <row r="842">
          <cell r="A842" t="str">
            <v>0002113007780</v>
          </cell>
          <cell r="B842" t="str">
            <v>LUC LT YOG PEACH 8 OZ</v>
          </cell>
          <cell r="C842">
            <v>841</v>
          </cell>
          <cell r="D842" t="str">
            <v>504442</v>
          </cell>
          <cell r="E842" t="str">
            <v>LID YOG PS LT COM 8 OZ</v>
          </cell>
          <cell r="F842">
            <v>0</v>
          </cell>
          <cell r="G842" t="str">
            <v>EA</v>
          </cell>
          <cell r="H842">
            <v>1</v>
          </cell>
          <cell r="I842">
            <v>8.9300000000000004E-3</v>
          </cell>
          <cell r="J842" t="str">
            <v>Packaging</v>
          </cell>
          <cell r="K842" t="str">
            <v>2</v>
          </cell>
          <cell r="L842">
            <v>1</v>
          </cell>
          <cell r="M842">
            <v>0</v>
          </cell>
          <cell r="N842">
            <v>0</v>
          </cell>
          <cell r="O842">
            <v>8.9300000000000004E-3</v>
          </cell>
          <cell r="P842" t="str">
            <v>8 OZ</v>
          </cell>
          <cell r="Q842" t="str">
            <v>177772</v>
          </cell>
          <cell r="R842" t="str">
            <v>177772-07780A</v>
          </cell>
          <cell r="S842" t="str">
            <v>0002113007780</v>
          </cell>
        </row>
        <row r="843">
          <cell r="A843" t="str">
            <v>0002113007780</v>
          </cell>
          <cell r="B843" t="str">
            <v>LUC LT YOG PEACH 8 OZ</v>
          </cell>
          <cell r="C843">
            <v>842</v>
          </cell>
          <cell r="D843" t="str">
            <v>506655</v>
          </cell>
          <cell r="E843" t="str">
            <v>CUP LUC LT YOG PEACH 8 OZ</v>
          </cell>
          <cell r="F843">
            <v>0</v>
          </cell>
          <cell r="G843" t="str">
            <v>EA</v>
          </cell>
          <cell r="H843">
            <v>1</v>
          </cell>
          <cell r="I843">
            <v>2.5610000000000001E-2</v>
          </cell>
          <cell r="J843" t="str">
            <v>Packaging</v>
          </cell>
          <cell r="K843" t="str">
            <v>2</v>
          </cell>
          <cell r="L843">
            <v>1</v>
          </cell>
          <cell r="M843">
            <v>0</v>
          </cell>
          <cell r="N843">
            <v>0</v>
          </cell>
          <cell r="O843">
            <v>2.5610000000000001E-2</v>
          </cell>
          <cell r="P843" t="str">
            <v>8 OZ</v>
          </cell>
          <cell r="Q843" t="str">
            <v>177772</v>
          </cell>
          <cell r="R843" t="str">
            <v>177772-07780A</v>
          </cell>
          <cell r="S843" t="str">
            <v>0002113007780</v>
          </cell>
        </row>
        <row r="844">
          <cell r="A844" t="str">
            <v>0002113007781</v>
          </cell>
          <cell r="B844" t="str">
            <v>LUC LT YOG STWBRY BAN 8 OZ</v>
          </cell>
          <cell r="C844">
            <v>843</v>
          </cell>
          <cell r="D844" t="str">
            <v>177773</v>
          </cell>
          <cell r="E844" t="str">
            <v>BULK LUC/JM LT YOG STWBRY BAN</v>
          </cell>
          <cell r="F844">
            <v>100</v>
          </cell>
          <cell r="G844" t="str">
            <v>LB</v>
          </cell>
          <cell r="H844">
            <v>0.5</v>
          </cell>
          <cell r="I844">
            <v>0.24610680597500001</v>
          </cell>
          <cell r="J844" t="str">
            <v>Ingredient</v>
          </cell>
          <cell r="K844" t="str">
            <v>1</v>
          </cell>
          <cell r="L844">
            <v>3</v>
          </cell>
          <cell r="M844">
            <v>1</v>
          </cell>
          <cell r="N844">
            <v>0</v>
          </cell>
          <cell r="O844">
            <v>0</v>
          </cell>
          <cell r="P844" t="str">
            <v>8 OZ</v>
          </cell>
          <cell r="Q844" t="str">
            <v>177773</v>
          </cell>
          <cell r="R844" t="str">
            <v>177773-07781A</v>
          </cell>
          <cell r="S844" t="str">
            <v>0002113007781</v>
          </cell>
        </row>
        <row r="845">
          <cell r="A845" t="str">
            <v>0002113007781</v>
          </cell>
          <cell r="B845" t="str">
            <v>LUC LT YOG STWBRY BAN 8 OZ</v>
          </cell>
          <cell r="C845">
            <v>844</v>
          </cell>
          <cell r="D845" t="str">
            <v>177778</v>
          </cell>
          <cell r="E845" t="str">
            <v>BULK MIX YOG LT MLK FF</v>
          </cell>
          <cell r="F845">
            <v>75</v>
          </cell>
          <cell r="G845" t="str">
            <v>LB</v>
          </cell>
          <cell r="H845">
            <v>0.375</v>
          </cell>
          <cell r="I845">
            <v>0.1214757413</v>
          </cell>
          <cell r="J845" t="str">
            <v>Ingredient</v>
          </cell>
          <cell r="K845" t="str">
            <v>1</v>
          </cell>
          <cell r="L845">
            <v>1</v>
          </cell>
          <cell r="M845">
            <v>0</v>
          </cell>
          <cell r="N845">
            <v>4.5553402987499998E-2</v>
          </cell>
          <cell r="O845">
            <v>0</v>
          </cell>
          <cell r="P845" t="str">
            <v>8 OZ</v>
          </cell>
          <cell r="Q845" t="str">
            <v>177773</v>
          </cell>
          <cell r="R845" t="str">
            <v>177773-07781A</v>
          </cell>
          <cell r="S845" t="str">
            <v>0002113007781</v>
          </cell>
        </row>
        <row r="846">
          <cell r="A846" t="str">
            <v>0002113007781</v>
          </cell>
          <cell r="B846" t="str">
            <v>LUC LT YOG STWBRY BAN 8 OZ</v>
          </cell>
          <cell r="C846">
            <v>845</v>
          </cell>
          <cell r="D846" t="str">
            <v>303498</v>
          </cell>
          <cell r="E846" t="str">
            <v>BASE YOG LT STWBRY BNNA 5625</v>
          </cell>
          <cell r="F846">
            <v>25</v>
          </cell>
          <cell r="G846" t="str">
            <v>LB</v>
          </cell>
          <cell r="H846">
            <v>0.125</v>
          </cell>
          <cell r="I846">
            <v>0.62</v>
          </cell>
          <cell r="J846" t="str">
            <v>Ingredient</v>
          </cell>
          <cell r="K846" t="str">
            <v>1</v>
          </cell>
          <cell r="L846">
            <v>2</v>
          </cell>
          <cell r="M846">
            <v>0</v>
          </cell>
          <cell r="N846">
            <v>7.7499999999999999E-2</v>
          </cell>
          <cell r="O846">
            <v>0</v>
          </cell>
          <cell r="P846" t="str">
            <v>8 OZ</v>
          </cell>
          <cell r="Q846" t="str">
            <v>177773</v>
          </cell>
          <cell r="R846" t="str">
            <v>177773-07781A</v>
          </cell>
          <cell r="S846" t="str">
            <v>0002113007781</v>
          </cell>
        </row>
        <row r="847">
          <cell r="A847" t="str">
            <v>0002113007781</v>
          </cell>
          <cell r="B847" t="str">
            <v>LUC LT YOG STWBRY BAN 8 OZ</v>
          </cell>
          <cell r="C847">
            <v>846</v>
          </cell>
          <cell r="D847" t="str">
            <v>500754</v>
          </cell>
          <cell r="E847" t="str">
            <v>LID CLR 302 (DIA=8 OZ YOG)</v>
          </cell>
          <cell r="F847">
            <v>0</v>
          </cell>
          <cell r="G847" t="str">
            <v>EA</v>
          </cell>
          <cell r="H847">
            <v>1</v>
          </cell>
          <cell r="I847">
            <v>1.1979999999999999E-2</v>
          </cell>
          <cell r="J847" t="str">
            <v>Packaging</v>
          </cell>
          <cell r="K847" t="str">
            <v>2</v>
          </cell>
          <cell r="L847">
            <v>1</v>
          </cell>
          <cell r="M847">
            <v>0</v>
          </cell>
          <cell r="N847">
            <v>0</v>
          </cell>
          <cell r="O847">
            <v>1.1979999999999999E-2</v>
          </cell>
          <cell r="P847" t="str">
            <v>8 OZ</v>
          </cell>
          <cell r="Q847" t="str">
            <v>177773</v>
          </cell>
          <cell r="R847" t="str">
            <v>177773-07781A</v>
          </cell>
          <cell r="S847" t="str">
            <v>0002113007781</v>
          </cell>
        </row>
        <row r="848">
          <cell r="A848" t="str">
            <v>0002113007781</v>
          </cell>
          <cell r="B848" t="str">
            <v>LUC LT YOG STWBRY BAN 8 OZ</v>
          </cell>
          <cell r="C848">
            <v>847</v>
          </cell>
          <cell r="D848" t="str">
            <v>502983</v>
          </cell>
          <cell r="E848" t="str">
            <v>CS GENRIC YOG 8 OZ</v>
          </cell>
          <cell r="F848">
            <v>0</v>
          </cell>
          <cell r="G848" t="str">
            <v>EA</v>
          </cell>
          <cell r="H848">
            <v>8.3299999999999999E-2</v>
          </cell>
          <cell r="I848">
            <v>0.13469999999999999</v>
          </cell>
          <cell r="J848" t="str">
            <v>Packaging</v>
          </cell>
          <cell r="K848" t="str">
            <v>2</v>
          </cell>
          <cell r="L848">
            <v>1</v>
          </cell>
          <cell r="M848">
            <v>0</v>
          </cell>
          <cell r="N848">
            <v>0</v>
          </cell>
          <cell r="O848">
            <v>1.122051E-2</v>
          </cell>
          <cell r="P848" t="str">
            <v>8 OZ</v>
          </cell>
          <cell r="Q848" t="str">
            <v>177773</v>
          </cell>
          <cell r="R848" t="str">
            <v>177773-07781A</v>
          </cell>
          <cell r="S848" t="str">
            <v>0002113007781</v>
          </cell>
        </row>
        <row r="849">
          <cell r="A849" t="str">
            <v>0002113007781</v>
          </cell>
          <cell r="B849" t="str">
            <v>LUC LT YOG STWBRY BAN 8 OZ</v>
          </cell>
          <cell r="C849">
            <v>848</v>
          </cell>
          <cell r="D849" t="str">
            <v>504442</v>
          </cell>
          <cell r="E849" t="str">
            <v>LID YOG PS LT COM 8 OZ</v>
          </cell>
          <cell r="F849">
            <v>0</v>
          </cell>
          <cell r="G849" t="str">
            <v>EA</v>
          </cell>
          <cell r="H849">
            <v>1</v>
          </cell>
          <cell r="I849">
            <v>8.9300000000000004E-3</v>
          </cell>
          <cell r="J849" t="str">
            <v>Packaging</v>
          </cell>
          <cell r="K849" t="str">
            <v>2</v>
          </cell>
          <cell r="L849">
            <v>1</v>
          </cell>
          <cell r="M849">
            <v>0</v>
          </cell>
          <cell r="N849">
            <v>0</v>
          </cell>
          <cell r="O849">
            <v>8.9300000000000004E-3</v>
          </cell>
          <cell r="P849" t="str">
            <v>8 OZ</v>
          </cell>
          <cell r="Q849" t="str">
            <v>177773</v>
          </cell>
          <cell r="R849" t="str">
            <v>177773-07781A</v>
          </cell>
          <cell r="S849" t="str">
            <v>0002113007781</v>
          </cell>
        </row>
        <row r="850">
          <cell r="A850" t="str">
            <v>0002113007781</v>
          </cell>
          <cell r="B850" t="str">
            <v>LUC LT YOG STWBRY BAN 8 OZ</v>
          </cell>
          <cell r="C850">
            <v>849</v>
          </cell>
          <cell r="D850" t="str">
            <v>506653</v>
          </cell>
          <cell r="E850" t="str">
            <v>CUP LUC LT YOG STWBRY BNNA 8 OZ</v>
          </cell>
          <cell r="F850">
            <v>0</v>
          </cell>
          <cell r="G850" t="str">
            <v>EA</v>
          </cell>
          <cell r="H850">
            <v>1</v>
          </cell>
          <cell r="I850">
            <v>2.4109999999999999E-2</v>
          </cell>
          <cell r="J850" t="str">
            <v>Packaging</v>
          </cell>
          <cell r="K850" t="str">
            <v>2</v>
          </cell>
          <cell r="L850">
            <v>1</v>
          </cell>
          <cell r="M850">
            <v>0</v>
          </cell>
          <cell r="N850">
            <v>0</v>
          </cell>
          <cell r="O850">
            <v>2.4109999999999999E-2</v>
          </cell>
          <cell r="P850" t="str">
            <v>8 OZ</v>
          </cell>
          <cell r="Q850" t="str">
            <v>177773</v>
          </cell>
          <cell r="R850" t="str">
            <v>177773-07781A</v>
          </cell>
          <cell r="S850" t="str">
            <v>0002113007781</v>
          </cell>
        </row>
        <row r="851">
          <cell r="A851" t="str">
            <v>0002113007782</v>
          </cell>
          <cell r="B851" t="str">
            <v>LUC LT YOG VAN 8 OZ</v>
          </cell>
          <cell r="C851">
            <v>850</v>
          </cell>
          <cell r="D851" t="str">
            <v>177775</v>
          </cell>
          <cell r="E851" t="str">
            <v>BULK LUC/JM LT YOG VAN</v>
          </cell>
          <cell r="F851">
            <v>100</v>
          </cell>
          <cell r="G851" t="str">
            <v>LB</v>
          </cell>
          <cell r="H851">
            <v>0.5</v>
          </cell>
          <cell r="I851">
            <v>0.31860680597500002</v>
          </cell>
          <cell r="J851" t="str">
            <v>Ingredient</v>
          </cell>
          <cell r="K851" t="str">
            <v>1</v>
          </cell>
          <cell r="L851">
            <v>3</v>
          </cell>
          <cell r="M851">
            <v>1</v>
          </cell>
          <cell r="N851">
            <v>0</v>
          </cell>
          <cell r="O851">
            <v>0</v>
          </cell>
          <cell r="P851" t="str">
            <v>8 OZ</v>
          </cell>
          <cell r="Q851" t="str">
            <v>177775</v>
          </cell>
          <cell r="R851" t="str">
            <v>177775-07782A</v>
          </cell>
          <cell r="S851" t="str">
            <v>0002113007782</v>
          </cell>
        </row>
        <row r="852">
          <cell r="A852" t="str">
            <v>0002113007782</v>
          </cell>
          <cell r="B852" t="str">
            <v>LUC LT YOG VAN 8 OZ</v>
          </cell>
          <cell r="C852">
            <v>851</v>
          </cell>
          <cell r="D852" t="str">
            <v>177778</v>
          </cell>
          <cell r="E852" t="str">
            <v>BULK MIX YOG LT MLK FF</v>
          </cell>
          <cell r="F852">
            <v>75</v>
          </cell>
          <cell r="G852" t="str">
            <v>LB</v>
          </cell>
          <cell r="H852">
            <v>0.375</v>
          </cell>
          <cell r="I852">
            <v>0.1214757413</v>
          </cell>
          <cell r="J852" t="str">
            <v>Ingredient</v>
          </cell>
          <cell r="K852" t="str">
            <v>1</v>
          </cell>
          <cell r="L852">
            <v>1</v>
          </cell>
          <cell r="M852">
            <v>0</v>
          </cell>
          <cell r="N852">
            <v>4.5553402987499998E-2</v>
          </cell>
          <cell r="O852">
            <v>0</v>
          </cell>
          <cell r="P852" t="str">
            <v>8 OZ</v>
          </cell>
          <cell r="Q852" t="str">
            <v>177775</v>
          </cell>
          <cell r="R852" t="str">
            <v>177775-07782A</v>
          </cell>
          <cell r="S852" t="str">
            <v>0002113007782</v>
          </cell>
        </row>
        <row r="853">
          <cell r="A853" t="str">
            <v>0002113007782</v>
          </cell>
          <cell r="B853" t="str">
            <v>LUC LT YOG VAN 8 OZ</v>
          </cell>
          <cell r="C853">
            <v>852</v>
          </cell>
          <cell r="D853" t="str">
            <v>303499</v>
          </cell>
          <cell r="E853" t="str">
            <v>BASE YOG LT VAN SN066452</v>
          </cell>
          <cell r="F853">
            <v>25</v>
          </cell>
          <cell r="G853" t="str">
            <v>LB</v>
          </cell>
          <cell r="H853">
            <v>0.125</v>
          </cell>
          <cell r="I853">
            <v>0.91</v>
          </cell>
          <cell r="J853" t="str">
            <v>Ingredient</v>
          </cell>
          <cell r="K853" t="str">
            <v>1</v>
          </cell>
          <cell r="L853">
            <v>2</v>
          </cell>
          <cell r="M853">
            <v>0</v>
          </cell>
          <cell r="N853">
            <v>0.11375</v>
          </cell>
          <cell r="O853">
            <v>0</v>
          </cell>
          <cell r="P853" t="str">
            <v>8 OZ</v>
          </cell>
          <cell r="Q853" t="str">
            <v>177775</v>
          </cell>
          <cell r="R853" t="str">
            <v>177775-07782A</v>
          </cell>
          <cell r="S853" t="str">
            <v>0002113007782</v>
          </cell>
        </row>
        <row r="854">
          <cell r="A854" t="str">
            <v>0002113007782</v>
          </cell>
          <cell r="B854" t="str">
            <v>LUC LT YOG VAN 8 OZ</v>
          </cell>
          <cell r="C854">
            <v>853</v>
          </cell>
          <cell r="D854" t="str">
            <v>500754</v>
          </cell>
          <cell r="E854" t="str">
            <v>LID CLR 302 (DIA=8 OZ YOG)</v>
          </cell>
          <cell r="F854">
            <v>0</v>
          </cell>
          <cell r="G854" t="str">
            <v>EA</v>
          </cell>
          <cell r="H854">
            <v>1</v>
          </cell>
          <cell r="I854">
            <v>1.1979999999999999E-2</v>
          </cell>
          <cell r="J854" t="str">
            <v>Packaging</v>
          </cell>
          <cell r="K854" t="str">
            <v>2</v>
          </cell>
          <cell r="L854">
            <v>1</v>
          </cell>
          <cell r="M854">
            <v>0</v>
          </cell>
          <cell r="N854">
            <v>0</v>
          </cell>
          <cell r="O854">
            <v>1.1979999999999999E-2</v>
          </cell>
          <cell r="P854" t="str">
            <v>8 OZ</v>
          </cell>
          <cell r="Q854" t="str">
            <v>177775</v>
          </cell>
          <cell r="R854" t="str">
            <v>177775-07782A</v>
          </cell>
          <cell r="S854" t="str">
            <v>0002113007782</v>
          </cell>
        </row>
        <row r="855">
          <cell r="A855" t="str">
            <v>0002113007782</v>
          </cell>
          <cell r="B855" t="str">
            <v>LUC LT YOG VAN 8 OZ</v>
          </cell>
          <cell r="C855">
            <v>854</v>
          </cell>
          <cell r="D855" t="str">
            <v>502983</v>
          </cell>
          <cell r="E855" t="str">
            <v>CS GENRIC YOG 8 OZ</v>
          </cell>
          <cell r="F855">
            <v>0</v>
          </cell>
          <cell r="G855" t="str">
            <v>EA</v>
          </cell>
          <cell r="H855">
            <v>8.3299999999999999E-2</v>
          </cell>
          <cell r="I855">
            <v>0.13469999999999999</v>
          </cell>
          <cell r="J855" t="str">
            <v>Packaging</v>
          </cell>
          <cell r="K855" t="str">
            <v>2</v>
          </cell>
          <cell r="L855">
            <v>1</v>
          </cell>
          <cell r="M855">
            <v>0</v>
          </cell>
          <cell r="N855">
            <v>0</v>
          </cell>
          <cell r="O855">
            <v>1.122051E-2</v>
          </cell>
          <cell r="P855" t="str">
            <v>8 OZ</v>
          </cell>
          <cell r="Q855" t="str">
            <v>177775</v>
          </cell>
          <cell r="R855" t="str">
            <v>177775-07782A</v>
          </cell>
          <cell r="S855" t="str">
            <v>0002113007782</v>
          </cell>
        </row>
        <row r="856">
          <cell r="A856" t="str">
            <v>0002113007782</v>
          </cell>
          <cell r="B856" t="str">
            <v>LUC LT YOG VAN 8 OZ</v>
          </cell>
          <cell r="C856">
            <v>855</v>
          </cell>
          <cell r="D856" t="str">
            <v>504442</v>
          </cell>
          <cell r="E856" t="str">
            <v>LID YOG PS LT COM 8 OZ</v>
          </cell>
          <cell r="F856">
            <v>0</v>
          </cell>
          <cell r="G856" t="str">
            <v>EA</v>
          </cell>
          <cell r="H856">
            <v>1</v>
          </cell>
          <cell r="I856">
            <v>8.9300000000000004E-3</v>
          </cell>
          <cell r="J856" t="str">
            <v>Packaging</v>
          </cell>
          <cell r="K856" t="str">
            <v>2</v>
          </cell>
          <cell r="L856">
            <v>1</v>
          </cell>
          <cell r="M856">
            <v>0</v>
          </cell>
          <cell r="N856">
            <v>0</v>
          </cell>
          <cell r="O856">
            <v>8.9300000000000004E-3</v>
          </cell>
          <cell r="P856" t="str">
            <v>8 OZ</v>
          </cell>
          <cell r="Q856" t="str">
            <v>177775</v>
          </cell>
          <cell r="R856" t="str">
            <v>177775-07782A</v>
          </cell>
          <cell r="S856" t="str">
            <v>0002113007782</v>
          </cell>
        </row>
        <row r="857">
          <cell r="A857" t="str">
            <v>0002113007782</v>
          </cell>
          <cell r="B857" t="str">
            <v>LUC LT YOG VAN 8 OZ</v>
          </cell>
          <cell r="C857">
            <v>856</v>
          </cell>
          <cell r="D857" t="str">
            <v>506656</v>
          </cell>
          <cell r="E857" t="str">
            <v>CUP LUC LT YOG VAN 8 OZ</v>
          </cell>
          <cell r="F857">
            <v>0</v>
          </cell>
          <cell r="G857" t="str">
            <v>EA</v>
          </cell>
          <cell r="H857">
            <v>1</v>
          </cell>
          <cell r="I857">
            <v>2.5610000000000001E-2</v>
          </cell>
          <cell r="J857" t="str">
            <v>Packaging</v>
          </cell>
          <cell r="K857" t="str">
            <v>2</v>
          </cell>
          <cell r="L857">
            <v>1</v>
          </cell>
          <cell r="M857">
            <v>0</v>
          </cell>
          <cell r="N857">
            <v>0</v>
          </cell>
          <cell r="O857">
            <v>2.5610000000000001E-2</v>
          </cell>
          <cell r="P857" t="str">
            <v>8 OZ</v>
          </cell>
          <cell r="Q857" t="str">
            <v>177775</v>
          </cell>
          <cell r="R857" t="str">
            <v>177775-07782A</v>
          </cell>
          <cell r="S857" t="str">
            <v>0002113007782</v>
          </cell>
        </row>
        <row r="858">
          <cell r="A858" t="str">
            <v>0002113007783</v>
          </cell>
          <cell r="B858" t="str">
            <v>LUC LT YOG LEM CHIF 8 OZ</v>
          </cell>
          <cell r="C858">
            <v>857</v>
          </cell>
          <cell r="D858" t="str">
            <v>177776</v>
          </cell>
          <cell r="E858" t="str">
            <v>BULK LUC/JM LT YOG LEM CHIF</v>
          </cell>
          <cell r="F858">
            <v>100</v>
          </cell>
          <cell r="G858" t="str">
            <v>LB</v>
          </cell>
          <cell r="H858">
            <v>0.5</v>
          </cell>
          <cell r="I858">
            <v>0.18610680597500001</v>
          </cell>
          <cell r="J858" t="str">
            <v>Ingredient</v>
          </cell>
          <cell r="K858" t="str">
            <v>1</v>
          </cell>
          <cell r="L858">
            <v>3</v>
          </cell>
          <cell r="M858">
            <v>1</v>
          </cell>
          <cell r="N858">
            <v>0</v>
          </cell>
          <cell r="O858">
            <v>0</v>
          </cell>
          <cell r="P858" t="str">
            <v>8 OZ</v>
          </cell>
          <cell r="Q858" t="str">
            <v>177776</v>
          </cell>
          <cell r="R858" t="str">
            <v>177776-07783A</v>
          </cell>
          <cell r="S858" t="str">
            <v>0002113007783</v>
          </cell>
        </row>
        <row r="859">
          <cell r="A859" t="str">
            <v>0002113007783</v>
          </cell>
          <cell r="B859" t="str">
            <v>LUC LT YOG LEM CHIF 8 OZ</v>
          </cell>
          <cell r="C859">
            <v>858</v>
          </cell>
          <cell r="D859" t="str">
            <v>177778</v>
          </cell>
          <cell r="E859" t="str">
            <v>BULK MIX YOG LT MLK FF</v>
          </cell>
          <cell r="F859">
            <v>75</v>
          </cell>
          <cell r="G859" t="str">
            <v>LB</v>
          </cell>
          <cell r="H859">
            <v>0.375</v>
          </cell>
          <cell r="I859">
            <v>0.1214757413</v>
          </cell>
          <cell r="J859" t="str">
            <v>Ingredient</v>
          </cell>
          <cell r="K859" t="str">
            <v>1</v>
          </cell>
          <cell r="L859">
            <v>1</v>
          </cell>
          <cell r="M859">
            <v>0</v>
          </cell>
          <cell r="N859">
            <v>4.5553402987499998E-2</v>
          </cell>
          <cell r="O859">
            <v>0</v>
          </cell>
          <cell r="P859" t="str">
            <v>8 OZ</v>
          </cell>
          <cell r="Q859" t="str">
            <v>177776</v>
          </cell>
          <cell r="R859" t="str">
            <v>177776-07783A</v>
          </cell>
          <cell r="S859" t="str">
            <v>0002113007783</v>
          </cell>
        </row>
        <row r="860">
          <cell r="A860" t="str">
            <v>0002113007783</v>
          </cell>
          <cell r="B860" t="str">
            <v>LUC LT YOG LEM CHIF 8 OZ</v>
          </cell>
          <cell r="C860">
            <v>859</v>
          </cell>
          <cell r="D860" t="str">
            <v>303492</v>
          </cell>
          <cell r="E860" t="str">
            <v>BASE YOG LT LEM CHIF PA 2115</v>
          </cell>
          <cell r="F860">
            <v>25</v>
          </cell>
          <cell r="G860" t="str">
            <v>LB</v>
          </cell>
          <cell r="H860">
            <v>0.125</v>
          </cell>
          <cell r="I860">
            <v>0.38</v>
          </cell>
          <cell r="J860" t="str">
            <v>Ingredient</v>
          </cell>
          <cell r="K860" t="str">
            <v>1</v>
          </cell>
          <cell r="L860">
            <v>2</v>
          </cell>
          <cell r="M860">
            <v>0</v>
          </cell>
          <cell r="N860">
            <v>4.7500000000000001E-2</v>
          </cell>
          <cell r="O860">
            <v>0</v>
          </cell>
          <cell r="P860" t="str">
            <v>8 OZ</v>
          </cell>
          <cell r="Q860" t="str">
            <v>177776</v>
          </cell>
          <cell r="R860" t="str">
            <v>177776-07783A</v>
          </cell>
          <cell r="S860" t="str">
            <v>0002113007783</v>
          </cell>
        </row>
        <row r="861">
          <cell r="A861" t="str">
            <v>0002113007783</v>
          </cell>
          <cell r="B861" t="str">
            <v>LUC LT YOG LEM CHIF 8 OZ</v>
          </cell>
          <cell r="C861">
            <v>860</v>
          </cell>
          <cell r="D861" t="str">
            <v>500754</v>
          </cell>
          <cell r="E861" t="str">
            <v>LID CLR 302 (DIA=8 OZ YOG)</v>
          </cell>
          <cell r="F861">
            <v>0</v>
          </cell>
          <cell r="G861" t="str">
            <v>EA</v>
          </cell>
          <cell r="H861">
            <v>1</v>
          </cell>
          <cell r="I861">
            <v>1.1979999999999999E-2</v>
          </cell>
          <cell r="J861" t="str">
            <v>Packaging</v>
          </cell>
          <cell r="K861" t="str">
            <v>2</v>
          </cell>
          <cell r="L861">
            <v>1</v>
          </cell>
          <cell r="M861">
            <v>0</v>
          </cell>
          <cell r="N861">
            <v>0</v>
          </cell>
          <cell r="O861">
            <v>1.1979999999999999E-2</v>
          </cell>
          <cell r="P861" t="str">
            <v>8 OZ</v>
          </cell>
          <cell r="Q861" t="str">
            <v>177776</v>
          </cell>
          <cell r="R861" t="str">
            <v>177776-07783A</v>
          </cell>
          <cell r="S861" t="str">
            <v>0002113007783</v>
          </cell>
        </row>
        <row r="862">
          <cell r="A862" t="str">
            <v>0002113007783</v>
          </cell>
          <cell r="B862" t="str">
            <v>LUC LT YOG LEM CHIF 8 OZ</v>
          </cell>
          <cell r="C862">
            <v>861</v>
          </cell>
          <cell r="D862" t="str">
            <v>502983</v>
          </cell>
          <cell r="E862" t="str">
            <v>CS GENRIC YOG 8 OZ</v>
          </cell>
          <cell r="F862">
            <v>0</v>
          </cell>
          <cell r="G862" t="str">
            <v>EA</v>
          </cell>
          <cell r="H862">
            <v>8.3299999999999999E-2</v>
          </cell>
          <cell r="I862">
            <v>0.13469999999999999</v>
          </cell>
          <cell r="J862" t="str">
            <v>Packaging</v>
          </cell>
          <cell r="K862" t="str">
            <v>2</v>
          </cell>
          <cell r="L862">
            <v>1</v>
          </cell>
          <cell r="M862">
            <v>0</v>
          </cell>
          <cell r="N862">
            <v>0</v>
          </cell>
          <cell r="O862">
            <v>1.122051E-2</v>
          </cell>
          <cell r="P862" t="str">
            <v>8 OZ</v>
          </cell>
          <cell r="Q862" t="str">
            <v>177776</v>
          </cell>
          <cell r="R862" t="str">
            <v>177776-07783A</v>
          </cell>
          <cell r="S862" t="str">
            <v>0002113007783</v>
          </cell>
        </row>
        <row r="863">
          <cell r="A863" t="str">
            <v>0002113007783</v>
          </cell>
          <cell r="B863" t="str">
            <v>LUC LT YOG LEM CHIF 8 OZ</v>
          </cell>
          <cell r="C863">
            <v>862</v>
          </cell>
          <cell r="D863" t="str">
            <v>504442</v>
          </cell>
          <cell r="E863" t="str">
            <v>LID YOG PS LT COM 8 OZ</v>
          </cell>
          <cell r="F863">
            <v>0</v>
          </cell>
          <cell r="G863" t="str">
            <v>EA</v>
          </cell>
          <cell r="H863">
            <v>1</v>
          </cell>
          <cell r="I863">
            <v>8.9300000000000004E-3</v>
          </cell>
          <cell r="J863" t="str">
            <v>Packaging</v>
          </cell>
          <cell r="K863" t="str">
            <v>2</v>
          </cell>
          <cell r="L863">
            <v>1</v>
          </cell>
          <cell r="M863">
            <v>0</v>
          </cell>
          <cell r="N863">
            <v>0</v>
          </cell>
          <cell r="O863">
            <v>8.9300000000000004E-3</v>
          </cell>
          <cell r="P863" t="str">
            <v>8 OZ</v>
          </cell>
          <cell r="Q863" t="str">
            <v>177776</v>
          </cell>
          <cell r="R863" t="str">
            <v>177776-07783A</v>
          </cell>
          <cell r="S863" t="str">
            <v>0002113007783</v>
          </cell>
        </row>
        <row r="864">
          <cell r="A864" t="str">
            <v>0002113007783</v>
          </cell>
          <cell r="B864" t="str">
            <v>LUC LT YOG LEM CHIF 8 OZ</v>
          </cell>
          <cell r="C864">
            <v>863</v>
          </cell>
          <cell r="D864" t="str">
            <v>506657</v>
          </cell>
          <cell r="E864" t="str">
            <v>CUP LUC LT YOG LEM CHIF 8 OZ</v>
          </cell>
          <cell r="F864">
            <v>0</v>
          </cell>
          <cell r="G864" t="str">
            <v>EA</v>
          </cell>
          <cell r="H864">
            <v>1</v>
          </cell>
          <cell r="I864">
            <v>2.4109999999999999E-2</v>
          </cell>
          <cell r="J864" t="str">
            <v>Packaging</v>
          </cell>
          <cell r="K864" t="str">
            <v>2</v>
          </cell>
          <cell r="L864">
            <v>1</v>
          </cell>
          <cell r="M864">
            <v>0</v>
          </cell>
          <cell r="N864">
            <v>0</v>
          </cell>
          <cell r="O864">
            <v>2.4109999999999999E-2</v>
          </cell>
          <cell r="P864" t="str">
            <v>8 OZ</v>
          </cell>
          <cell r="Q864" t="str">
            <v>177776</v>
          </cell>
          <cell r="R864" t="str">
            <v>177776-07783A</v>
          </cell>
          <cell r="S864" t="str">
            <v>0002113007783</v>
          </cell>
        </row>
        <row r="865">
          <cell r="A865" t="str">
            <v>0002113007785</v>
          </cell>
          <cell r="B865" t="str">
            <v>LUC LT YOG ORNG CRM 8 OZ</v>
          </cell>
          <cell r="C865">
            <v>864</v>
          </cell>
          <cell r="D865" t="str">
            <v>177781</v>
          </cell>
          <cell r="E865" t="str">
            <v>BULK LUC LT YOG ORNG CRM</v>
          </cell>
          <cell r="F865">
            <v>100</v>
          </cell>
          <cell r="G865" t="str">
            <v>LB</v>
          </cell>
          <cell r="H865">
            <v>0.5</v>
          </cell>
          <cell r="I865">
            <v>0.208606805975</v>
          </cell>
          <cell r="J865" t="str">
            <v>Ingredient</v>
          </cell>
          <cell r="K865" t="str">
            <v>1</v>
          </cell>
          <cell r="L865">
            <v>3</v>
          </cell>
          <cell r="M865">
            <v>1</v>
          </cell>
          <cell r="N865">
            <v>0</v>
          </cell>
          <cell r="O865">
            <v>0</v>
          </cell>
          <cell r="P865" t="str">
            <v>8 OZ</v>
          </cell>
          <cell r="Q865" t="str">
            <v>177781</v>
          </cell>
          <cell r="R865" t="str">
            <v>177781-07785A</v>
          </cell>
          <cell r="S865" t="str">
            <v>0002113007785</v>
          </cell>
        </row>
        <row r="866">
          <cell r="A866" t="str">
            <v>0002113007785</v>
          </cell>
          <cell r="B866" t="str">
            <v>LUC LT YOG ORNG CRM 8 OZ</v>
          </cell>
          <cell r="C866">
            <v>865</v>
          </cell>
          <cell r="D866" t="str">
            <v>177778</v>
          </cell>
          <cell r="E866" t="str">
            <v>BULK MIX YOG LT MLK FF</v>
          </cell>
          <cell r="F866">
            <v>75</v>
          </cell>
          <cell r="G866" t="str">
            <v>LB</v>
          </cell>
          <cell r="H866">
            <v>0.375</v>
          </cell>
          <cell r="I866">
            <v>0.1214757413</v>
          </cell>
          <cell r="J866" t="str">
            <v>Ingredient</v>
          </cell>
          <cell r="K866" t="str">
            <v>1</v>
          </cell>
          <cell r="L866">
            <v>2</v>
          </cell>
          <cell r="M866">
            <v>0</v>
          </cell>
          <cell r="N866">
            <v>4.5553402987499998E-2</v>
          </cell>
          <cell r="O866">
            <v>0</v>
          </cell>
          <cell r="P866" t="str">
            <v>8 OZ</v>
          </cell>
          <cell r="Q866" t="str">
            <v>177781</v>
          </cell>
          <cell r="R866" t="str">
            <v>177781-07785A</v>
          </cell>
          <cell r="S866" t="str">
            <v>0002113007785</v>
          </cell>
        </row>
        <row r="867">
          <cell r="A867" t="str">
            <v>0002113007785</v>
          </cell>
          <cell r="B867" t="str">
            <v>LUC LT YOG ORNG CRM 8 OZ</v>
          </cell>
          <cell r="C867">
            <v>866</v>
          </cell>
          <cell r="D867" t="str">
            <v>303475</v>
          </cell>
          <cell r="E867" t="str">
            <v>BASE YOG LT ORNG CRM PA 2114</v>
          </cell>
          <cell r="F867">
            <v>25</v>
          </cell>
          <cell r="G867" t="str">
            <v>LB</v>
          </cell>
          <cell r="H867">
            <v>0.125</v>
          </cell>
          <cell r="I867">
            <v>0.47</v>
          </cell>
          <cell r="J867" t="str">
            <v>Ingredient</v>
          </cell>
          <cell r="K867" t="str">
            <v>1</v>
          </cell>
          <cell r="L867">
            <v>1</v>
          </cell>
          <cell r="M867">
            <v>0</v>
          </cell>
          <cell r="N867">
            <v>5.8749999999999997E-2</v>
          </cell>
          <cell r="O867">
            <v>0</v>
          </cell>
          <cell r="P867" t="str">
            <v>8 OZ</v>
          </cell>
          <cell r="Q867" t="str">
            <v>177781</v>
          </cell>
          <cell r="R867" t="str">
            <v>177781-07785A</v>
          </cell>
          <cell r="S867" t="str">
            <v>0002113007785</v>
          </cell>
        </row>
        <row r="868">
          <cell r="A868" t="str">
            <v>0002113007785</v>
          </cell>
          <cell r="B868" t="str">
            <v>LUC LT YOG ORNG CRM 8 OZ</v>
          </cell>
          <cell r="C868">
            <v>867</v>
          </cell>
          <cell r="D868" t="str">
            <v>500754</v>
          </cell>
          <cell r="E868" t="str">
            <v>LID CLR 302 (DIA=8 OZ YOG)</v>
          </cell>
          <cell r="F868">
            <v>0</v>
          </cell>
          <cell r="G868" t="str">
            <v>EA</v>
          </cell>
          <cell r="H868">
            <v>1</v>
          </cell>
          <cell r="I868">
            <v>1.1979999999999999E-2</v>
          </cell>
          <cell r="J868" t="str">
            <v>Packaging</v>
          </cell>
          <cell r="K868" t="str">
            <v>2</v>
          </cell>
          <cell r="L868">
            <v>1</v>
          </cell>
          <cell r="M868">
            <v>0</v>
          </cell>
          <cell r="N868">
            <v>0</v>
          </cell>
          <cell r="O868">
            <v>1.1979999999999999E-2</v>
          </cell>
          <cell r="P868" t="str">
            <v>8 OZ</v>
          </cell>
          <cell r="Q868" t="str">
            <v>177781</v>
          </cell>
          <cell r="R868" t="str">
            <v>177781-07785A</v>
          </cell>
          <cell r="S868" t="str">
            <v>0002113007785</v>
          </cell>
        </row>
        <row r="869">
          <cell r="A869" t="str">
            <v>0002113007785</v>
          </cell>
          <cell r="B869" t="str">
            <v>LUC LT YOG ORNG CRM 8 OZ</v>
          </cell>
          <cell r="C869">
            <v>868</v>
          </cell>
          <cell r="D869" t="str">
            <v>502983</v>
          </cell>
          <cell r="E869" t="str">
            <v>CS GENRIC YOG 8 OZ</v>
          </cell>
          <cell r="F869">
            <v>0</v>
          </cell>
          <cell r="G869" t="str">
            <v>EA</v>
          </cell>
          <cell r="H869">
            <v>8.3299999999999999E-2</v>
          </cell>
          <cell r="I869">
            <v>0.13469999999999999</v>
          </cell>
          <cell r="J869" t="str">
            <v>Packaging</v>
          </cell>
          <cell r="K869" t="str">
            <v>2</v>
          </cell>
          <cell r="L869">
            <v>1</v>
          </cell>
          <cell r="M869">
            <v>0</v>
          </cell>
          <cell r="N869">
            <v>0</v>
          </cell>
          <cell r="O869">
            <v>1.122051E-2</v>
          </cell>
          <cell r="P869" t="str">
            <v>8 OZ</v>
          </cell>
          <cell r="Q869" t="str">
            <v>177781</v>
          </cell>
          <cell r="R869" t="str">
            <v>177781-07785A</v>
          </cell>
          <cell r="S869" t="str">
            <v>0002113007785</v>
          </cell>
        </row>
        <row r="870">
          <cell r="A870" t="str">
            <v>0002113007785</v>
          </cell>
          <cell r="B870" t="str">
            <v>LUC LT YOG ORNG CRM 8 OZ</v>
          </cell>
          <cell r="C870">
            <v>869</v>
          </cell>
          <cell r="D870" t="str">
            <v>504442</v>
          </cell>
          <cell r="E870" t="str">
            <v>LID YOG PS LT COM 8 OZ</v>
          </cell>
          <cell r="F870">
            <v>0</v>
          </cell>
          <cell r="G870" t="str">
            <v>EA</v>
          </cell>
          <cell r="H870">
            <v>1</v>
          </cell>
          <cell r="I870">
            <v>8.9300000000000004E-3</v>
          </cell>
          <cell r="J870" t="str">
            <v>Packaging</v>
          </cell>
          <cell r="K870" t="str">
            <v>2</v>
          </cell>
          <cell r="L870">
            <v>1</v>
          </cell>
          <cell r="M870">
            <v>0</v>
          </cell>
          <cell r="N870">
            <v>0</v>
          </cell>
          <cell r="O870">
            <v>8.9300000000000004E-3</v>
          </cell>
          <cell r="P870" t="str">
            <v>8 OZ</v>
          </cell>
          <cell r="Q870" t="str">
            <v>177781</v>
          </cell>
          <cell r="R870" t="str">
            <v>177781-07785A</v>
          </cell>
          <cell r="S870" t="str">
            <v>0002113007785</v>
          </cell>
        </row>
        <row r="871">
          <cell r="A871" t="str">
            <v>0002113007785</v>
          </cell>
          <cell r="B871" t="str">
            <v>LUC LT YOG ORNG CRM 8 OZ</v>
          </cell>
          <cell r="C871">
            <v>870</v>
          </cell>
          <cell r="D871" t="str">
            <v>506650</v>
          </cell>
          <cell r="E871" t="str">
            <v>CUP LUC LT YOG ORNG CRM 8 OZ</v>
          </cell>
          <cell r="F871">
            <v>0</v>
          </cell>
          <cell r="G871" t="str">
            <v>EA</v>
          </cell>
          <cell r="H871">
            <v>1</v>
          </cell>
          <cell r="I871">
            <v>2.4109999999999999E-2</v>
          </cell>
          <cell r="J871" t="str">
            <v>Packaging</v>
          </cell>
          <cell r="K871" t="str">
            <v>2</v>
          </cell>
          <cell r="L871">
            <v>1</v>
          </cell>
          <cell r="M871">
            <v>0</v>
          </cell>
          <cell r="N871">
            <v>0</v>
          </cell>
          <cell r="O871">
            <v>2.4109999999999999E-2</v>
          </cell>
          <cell r="P871" t="str">
            <v>8 OZ</v>
          </cell>
          <cell r="Q871" t="str">
            <v>177781</v>
          </cell>
          <cell r="R871" t="str">
            <v>177781-07785A</v>
          </cell>
          <cell r="S871" t="str">
            <v>0002113007785</v>
          </cell>
        </row>
        <row r="872">
          <cell r="A872" t="str">
            <v>0002113007796</v>
          </cell>
          <cell r="B872" t="str">
            <v>SS YOG MNDRN ORNG 8 OZ</v>
          </cell>
          <cell r="C872">
            <v>871</v>
          </cell>
          <cell r="D872" t="str">
            <v>504132</v>
          </cell>
          <cell r="E872" t="str">
            <v>DUMMY CODE - THIS BOM IS OBSOLETE (US)</v>
          </cell>
          <cell r="F872">
            <v>0</v>
          </cell>
          <cell r="G872" t="str">
            <v>EA</v>
          </cell>
          <cell r="H872">
            <v>0</v>
          </cell>
          <cell r="I872">
            <v>0</v>
          </cell>
          <cell r="J872" t="str">
            <v>Packaging</v>
          </cell>
          <cell r="K872" t="str">
            <v>2</v>
          </cell>
          <cell r="L872">
            <v>1</v>
          </cell>
          <cell r="M872">
            <v>0</v>
          </cell>
          <cell r="N872">
            <v>0</v>
          </cell>
          <cell r="O872">
            <v>0</v>
          </cell>
          <cell r="P872" t="str">
            <v>8 OZ</v>
          </cell>
          <cell r="Q872" t="str">
            <v>177456</v>
          </cell>
          <cell r="R872" t="str">
            <v>177456-07796A</v>
          </cell>
          <cell r="S872" t="str">
            <v>0002113007796</v>
          </cell>
        </row>
        <row r="873">
          <cell r="A873" t="str">
            <v>0002113007797</v>
          </cell>
          <cell r="B873" t="str">
            <v>SS YOG LEM 8 OZ</v>
          </cell>
          <cell r="C873">
            <v>872</v>
          </cell>
          <cell r="D873" t="str">
            <v>504132</v>
          </cell>
          <cell r="E873" t="str">
            <v>DUMMY CODE - THIS BOM IS OBSOLETE (US)</v>
          </cell>
          <cell r="F873">
            <v>0</v>
          </cell>
          <cell r="G873" t="str">
            <v>EA</v>
          </cell>
          <cell r="H873">
            <v>0</v>
          </cell>
          <cell r="I873">
            <v>0</v>
          </cell>
          <cell r="J873" t="str">
            <v>Packaging</v>
          </cell>
          <cell r="K873" t="str">
            <v>2</v>
          </cell>
          <cell r="L873">
            <v>1</v>
          </cell>
          <cell r="M873">
            <v>0</v>
          </cell>
          <cell r="N873">
            <v>0</v>
          </cell>
          <cell r="O873">
            <v>0</v>
          </cell>
          <cell r="P873" t="str">
            <v>8 OZ</v>
          </cell>
          <cell r="Q873" t="str">
            <v>177457</v>
          </cell>
          <cell r="R873" t="str">
            <v>177457-07797A</v>
          </cell>
          <cell r="S873" t="str">
            <v>0002113007797</v>
          </cell>
        </row>
        <row r="874">
          <cell r="A874" t="str">
            <v>0002113009444</v>
          </cell>
          <cell r="B874" t="str">
            <v>SS ICED TEA W/LEM JCE HG</v>
          </cell>
          <cell r="C874">
            <v>873</v>
          </cell>
          <cell r="D874" t="str">
            <v>171130</v>
          </cell>
          <cell r="E874" t="str">
            <v>BULK SS ICED TEA W/ LEM JCE</v>
          </cell>
          <cell r="F874">
            <v>100</v>
          </cell>
          <cell r="G874" t="str">
            <v>LB</v>
          </cell>
          <cell r="H874">
            <v>4.3360000000000003</v>
          </cell>
          <cell r="I874">
            <v>9.6928299799999992E-2</v>
          </cell>
          <cell r="J874" t="str">
            <v>Ingredient</v>
          </cell>
          <cell r="K874" t="str">
            <v>1</v>
          </cell>
          <cell r="L874">
            <v>9</v>
          </cell>
          <cell r="M874">
            <v>1</v>
          </cell>
          <cell r="N874">
            <v>0</v>
          </cell>
          <cell r="O874">
            <v>0</v>
          </cell>
          <cell r="P874" t="str">
            <v>HG</v>
          </cell>
          <cell r="Q874" t="str">
            <v>171130</v>
          </cell>
          <cell r="R874" t="str">
            <v>171130-09444A</v>
          </cell>
          <cell r="S874" t="str">
            <v>0002113009444</v>
          </cell>
        </row>
        <row r="875">
          <cell r="A875" t="str">
            <v>0002113009444</v>
          </cell>
          <cell r="B875" t="str">
            <v>SS ICED TEA W/LEM JCE HG</v>
          </cell>
          <cell r="C875">
            <v>874</v>
          </cell>
          <cell r="D875" t="str">
            <v>300005</v>
          </cell>
          <cell r="E875" t="str">
            <v>ACID CITRIC FINE GRAN</v>
          </cell>
          <cell r="F875">
            <v>0.154</v>
          </cell>
          <cell r="G875" t="str">
            <v>LB</v>
          </cell>
          <cell r="H875">
            <v>6.6774399999999998E-3</v>
          </cell>
          <cell r="I875">
            <v>0.56499999999999995</v>
          </cell>
          <cell r="J875" t="str">
            <v>Ingredient</v>
          </cell>
          <cell r="K875" t="str">
            <v>1</v>
          </cell>
          <cell r="L875">
            <v>4</v>
          </cell>
          <cell r="M875">
            <v>0</v>
          </cell>
          <cell r="N875">
            <v>3.7727535999999991E-3</v>
          </cell>
          <cell r="O875">
            <v>0</v>
          </cell>
          <cell r="P875" t="str">
            <v>HG</v>
          </cell>
          <cell r="Q875" t="str">
            <v>171130</v>
          </cell>
          <cell r="R875" t="str">
            <v>171130-09444A</v>
          </cell>
          <cell r="S875" t="str">
            <v>0002113009444</v>
          </cell>
        </row>
        <row r="876">
          <cell r="A876" t="str">
            <v>0002113009444</v>
          </cell>
          <cell r="B876" t="str">
            <v>SS ICED TEA W/LEM JCE HG</v>
          </cell>
          <cell r="C876">
            <v>875</v>
          </cell>
          <cell r="D876" t="str">
            <v>300031</v>
          </cell>
          <cell r="E876" t="str">
            <v>WTR (WATER)</v>
          </cell>
          <cell r="F876">
            <v>77.962999999999994</v>
          </cell>
          <cell r="G876" t="str">
            <v>LB</v>
          </cell>
          <cell r="H876">
            <v>3.3804756799999995</v>
          </cell>
          <cell r="I876">
            <v>1E-3</v>
          </cell>
          <cell r="J876" t="str">
            <v>Ingredient</v>
          </cell>
          <cell r="K876" t="str">
            <v>1</v>
          </cell>
          <cell r="L876">
            <v>8</v>
          </cell>
          <cell r="M876">
            <v>0</v>
          </cell>
          <cell r="N876">
            <v>3.3804756799999994E-3</v>
          </cell>
          <cell r="O876">
            <v>0</v>
          </cell>
          <cell r="P876" t="str">
            <v>HG</v>
          </cell>
          <cell r="Q876" t="str">
            <v>171130</v>
          </cell>
          <cell r="R876" t="str">
            <v>171130-09444A</v>
          </cell>
          <cell r="S876" t="str">
            <v>0002113009444</v>
          </cell>
        </row>
        <row r="877">
          <cell r="A877" t="str">
            <v>0002113009444</v>
          </cell>
          <cell r="B877" t="str">
            <v>SS ICED TEA W/LEM JCE HG</v>
          </cell>
          <cell r="C877">
            <v>876</v>
          </cell>
          <cell r="D877" t="str">
            <v>300034</v>
          </cell>
          <cell r="E877" t="str">
            <v>HFCS 42 71% SOLIDS</v>
          </cell>
          <cell r="F877">
            <v>7.5039999999999996</v>
          </cell>
          <cell r="G877" t="str">
            <v>LB</v>
          </cell>
          <cell r="H877">
            <v>0.32537344000000001</v>
          </cell>
          <cell r="I877">
            <v>9.2399999999999996E-2</v>
          </cell>
          <cell r="J877" t="str">
            <v>Ingredient</v>
          </cell>
          <cell r="K877" t="str">
            <v>1</v>
          </cell>
          <cell r="L877">
            <v>3</v>
          </cell>
          <cell r="M877">
            <v>0</v>
          </cell>
          <cell r="N877">
            <v>3.0064505855999998E-2</v>
          </cell>
          <cell r="O877">
            <v>0</v>
          </cell>
          <cell r="P877" t="str">
            <v>HG</v>
          </cell>
          <cell r="Q877" t="str">
            <v>171130</v>
          </cell>
          <cell r="R877" t="str">
            <v>171130-09444A</v>
          </cell>
          <cell r="S877" t="str">
            <v>0002113009444</v>
          </cell>
        </row>
        <row r="878">
          <cell r="A878" t="str">
            <v>0002113009444</v>
          </cell>
          <cell r="B878" t="str">
            <v>SS ICED TEA W/LEM JCE HG</v>
          </cell>
          <cell r="C878">
            <v>877</v>
          </cell>
          <cell r="D878" t="str">
            <v>300145</v>
          </cell>
          <cell r="E878" t="str">
            <v>SUGAR SUCROSE LIQ 66.5% SOLIDS</v>
          </cell>
          <cell r="F878">
            <v>6.7</v>
          </cell>
          <cell r="G878" t="str">
            <v>LB</v>
          </cell>
          <cell r="H878">
            <v>0.29051199999999999</v>
          </cell>
          <cell r="I878">
            <v>0.18970000000000001</v>
          </cell>
          <cell r="J878" t="str">
            <v>Ingredient</v>
          </cell>
          <cell r="K878" t="str">
            <v>1</v>
          </cell>
          <cell r="L878">
            <v>2</v>
          </cell>
          <cell r="M878">
            <v>0</v>
          </cell>
          <cell r="N878">
            <v>5.5110126400000001E-2</v>
          </cell>
          <cell r="O878">
            <v>0</v>
          </cell>
          <cell r="P878" t="str">
            <v>HG</v>
          </cell>
          <cell r="Q878" t="str">
            <v>171130</v>
          </cell>
          <cell r="R878" t="str">
            <v>171130-09444A</v>
          </cell>
          <cell r="S878" t="str">
            <v>0002113009444</v>
          </cell>
        </row>
        <row r="879">
          <cell r="A879" t="str">
            <v>0002113009444</v>
          </cell>
          <cell r="B879" t="str">
            <v>SS ICED TEA W/LEM JCE HG</v>
          </cell>
          <cell r="C879">
            <v>878</v>
          </cell>
          <cell r="D879" t="str">
            <v>303668</v>
          </cell>
          <cell r="E879" t="str">
            <v>CONC TEA NAT BREWED 2009154</v>
          </cell>
          <cell r="F879">
            <v>5.8000000000000003E-2</v>
          </cell>
          <cell r="G879" t="str">
            <v>GA</v>
          </cell>
          <cell r="H879">
            <v>2.5148800000000002E-3</v>
          </cell>
          <cell r="I879">
            <v>58.14</v>
          </cell>
          <cell r="J879" t="str">
            <v>Ingredient</v>
          </cell>
          <cell r="K879" t="str">
            <v>1</v>
          </cell>
          <cell r="L879">
            <v>7</v>
          </cell>
          <cell r="M879">
            <v>0</v>
          </cell>
          <cell r="N879">
            <v>0.14621512319999999</v>
          </cell>
          <cell r="O879">
            <v>0</v>
          </cell>
          <cell r="P879" t="str">
            <v>HG</v>
          </cell>
          <cell r="Q879" t="str">
            <v>171130</v>
          </cell>
          <cell r="R879" t="str">
            <v>171130-09444A</v>
          </cell>
          <cell r="S879" t="str">
            <v>0002113009444</v>
          </cell>
        </row>
        <row r="880">
          <cell r="A880" t="str">
            <v>0002113009444</v>
          </cell>
          <cell r="B880" t="str">
            <v>SS ICED TEA W/LEM JCE HG</v>
          </cell>
          <cell r="C880">
            <v>879</v>
          </cell>
          <cell r="D880" t="str">
            <v>303669</v>
          </cell>
          <cell r="E880" t="str">
            <v>ESSENCE TEA NAT NV-8944</v>
          </cell>
          <cell r="F880">
            <v>4.8000000000000001E-2</v>
          </cell>
          <cell r="G880" t="str">
            <v>LB</v>
          </cell>
          <cell r="H880">
            <v>2.08128E-3</v>
          </cell>
          <cell r="I880">
            <v>6.95</v>
          </cell>
          <cell r="J880" t="str">
            <v>Ingredient</v>
          </cell>
          <cell r="K880" t="str">
            <v>1</v>
          </cell>
          <cell r="L880">
            <v>6</v>
          </cell>
          <cell r="M880">
            <v>0</v>
          </cell>
          <cell r="N880">
            <v>1.4464896E-2</v>
          </cell>
          <cell r="O880">
            <v>0</v>
          </cell>
          <cell r="P880" t="str">
            <v>HG</v>
          </cell>
          <cell r="Q880" t="str">
            <v>171130</v>
          </cell>
          <cell r="R880" t="str">
            <v>171130-09444A</v>
          </cell>
          <cell r="S880" t="str">
            <v>0002113009444</v>
          </cell>
        </row>
        <row r="881">
          <cell r="A881" t="str">
            <v>0002113009444</v>
          </cell>
          <cell r="B881" t="str">
            <v>SS ICED TEA W/LEM JCE HG</v>
          </cell>
          <cell r="C881">
            <v>880</v>
          </cell>
          <cell r="D881" t="str">
            <v>303670</v>
          </cell>
          <cell r="E881" t="str">
            <v>FLVR TEA NAT BREWED NV-25 855</v>
          </cell>
          <cell r="F881">
            <v>0.19900000000000001</v>
          </cell>
          <cell r="G881" t="str">
            <v>LB</v>
          </cell>
          <cell r="H881">
            <v>8.6286399999999999E-3</v>
          </cell>
          <cell r="I881">
            <v>9.9499999999999993</v>
          </cell>
          <cell r="J881" t="str">
            <v>Ingredient</v>
          </cell>
          <cell r="K881" t="str">
            <v>1</v>
          </cell>
          <cell r="L881">
            <v>5</v>
          </cell>
          <cell r="M881">
            <v>0</v>
          </cell>
          <cell r="N881">
            <v>8.585496799999999E-2</v>
          </cell>
          <cell r="O881">
            <v>0</v>
          </cell>
          <cell r="P881" t="str">
            <v>HG</v>
          </cell>
          <cell r="Q881" t="str">
            <v>171130</v>
          </cell>
          <cell r="R881" t="str">
            <v>171130-09444A</v>
          </cell>
          <cell r="S881" t="str">
            <v>0002113009444</v>
          </cell>
        </row>
        <row r="882">
          <cell r="A882" t="str">
            <v>0002113009444</v>
          </cell>
          <cell r="B882" t="str">
            <v>SS ICED TEA W/LEM JCE HG</v>
          </cell>
          <cell r="C882">
            <v>881</v>
          </cell>
          <cell r="D882" t="str">
            <v>303671</v>
          </cell>
          <cell r="E882" t="str">
            <v>JCE LEM NFC</v>
          </cell>
          <cell r="F882">
            <v>0.80700000000000005</v>
          </cell>
          <cell r="G882" t="str">
            <v>GA</v>
          </cell>
          <cell r="H882">
            <v>3.4991520000000005E-2</v>
          </cell>
          <cell r="I882">
            <v>1.57</v>
          </cell>
          <cell r="J882" t="str">
            <v>Ingredient</v>
          </cell>
          <cell r="K882" t="str">
            <v>1</v>
          </cell>
          <cell r="L882">
            <v>1</v>
          </cell>
          <cell r="M882">
            <v>0</v>
          </cell>
          <cell r="N882">
            <v>5.4936686400000004E-2</v>
          </cell>
          <cell r="O882">
            <v>0</v>
          </cell>
          <cell r="P882" t="str">
            <v>HG</v>
          </cell>
          <cell r="Q882" t="str">
            <v>171130</v>
          </cell>
          <cell r="R882" t="str">
            <v>171130-09444A</v>
          </cell>
          <cell r="S882" t="str">
            <v>0002113009444</v>
          </cell>
        </row>
        <row r="883">
          <cell r="A883" t="str">
            <v>0002113009444</v>
          </cell>
          <cell r="B883" t="str">
            <v>SS ICED TEA W/LEM JCE HG</v>
          </cell>
          <cell r="C883">
            <v>882</v>
          </cell>
          <cell r="D883" t="str">
            <v>503097</v>
          </cell>
          <cell r="E883" t="str">
            <v>CAP SPOUT ORNG IPW-VE3</v>
          </cell>
          <cell r="F883">
            <v>0</v>
          </cell>
          <cell r="G883" t="str">
            <v>EA</v>
          </cell>
          <cell r="H883">
            <v>1</v>
          </cell>
          <cell r="I883">
            <v>3.3420000000000012E-2</v>
          </cell>
          <cell r="J883" t="str">
            <v>Packaging</v>
          </cell>
          <cell r="K883" t="str">
            <v>2</v>
          </cell>
          <cell r="L883">
            <v>1</v>
          </cell>
          <cell r="M883">
            <v>0</v>
          </cell>
          <cell r="N883">
            <v>0</v>
          </cell>
          <cell r="O883">
            <v>3.3420000000000012E-2</v>
          </cell>
          <cell r="P883" t="str">
            <v>HG</v>
          </cell>
          <cell r="Q883" t="str">
            <v>171130</v>
          </cell>
          <cell r="R883" t="str">
            <v>171130-09444A</v>
          </cell>
          <cell r="S883" t="str">
            <v>0002113009444</v>
          </cell>
        </row>
        <row r="884">
          <cell r="A884" t="str">
            <v>0002113009444</v>
          </cell>
          <cell r="B884" t="str">
            <v>SS ICED TEA W/LEM JCE HG</v>
          </cell>
          <cell r="C884">
            <v>883</v>
          </cell>
          <cell r="D884" t="str">
            <v>507028</v>
          </cell>
          <cell r="E884" t="str">
            <v>CTN SS ICE TEA HG</v>
          </cell>
          <cell r="F884">
            <v>0</v>
          </cell>
          <cell r="G884" t="str">
            <v>EA</v>
          </cell>
          <cell r="H884">
            <v>1</v>
          </cell>
          <cell r="I884">
            <v>0.22644</v>
          </cell>
          <cell r="J884" t="str">
            <v>Packaging</v>
          </cell>
          <cell r="K884" t="str">
            <v>2</v>
          </cell>
          <cell r="L884">
            <v>1</v>
          </cell>
          <cell r="M884">
            <v>0</v>
          </cell>
          <cell r="N884">
            <v>0</v>
          </cell>
          <cell r="O884">
            <v>0.22644</v>
          </cell>
          <cell r="P884" t="str">
            <v>HG</v>
          </cell>
          <cell r="Q884" t="str">
            <v>171130</v>
          </cell>
          <cell r="R884" t="str">
            <v>171130-09444A</v>
          </cell>
          <cell r="S884" t="str">
            <v>0002113009444</v>
          </cell>
        </row>
        <row r="885">
          <cell r="A885" t="str">
            <v>0002113009445</v>
          </cell>
          <cell r="B885" t="str">
            <v>SS LEMONADE HG</v>
          </cell>
          <cell r="C885">
            <v>884</v>
          </cell>
          <cell r="D885" t="str">
            <v>171131</v>
          </cell>
          <cell r="E885" t="str">
            <v>BULK SS LEMONADE</v>
          </cell>
          <cell r="F885">
            <v>100</v>
          </cell>
          <cell r="G885" t="str">
            <v>LB</v>
          </cell>
          <cell r="H885">
            <v>4.383</v>
          </cell>
          <cell r="I885">
            <v>7.5782317799999999E-2</v>
          </cell>
          <cell r="J885" t="str">
            <v>Ingredient</v>
          </cell>
          <cell r="K885" t="str">
            <v>1</v>
          </cell>
          <cell r="L885">
            <v>5</v>
          </cell>
          <cell r="M885">
            <v>1</v>
          </cell>
          <cell r="N885">
            <v>0</v>
          </cell>
          <cell r="O885">
            <v>0</v>
          </cell>
          <cell r="P885" t="str">
            <v>HG</v>
          </cell>
          <cell r="Q885" t="str">
            <v>171131</v>
          </cell>
          <cell r="R885" t="str">
            <v>171131-09445A</v>
          </cell>
          <cell r="S885" t="str">
            <v>0002113009445</v>
          </cell>
        </row>
        <row r="886">
          <cell r="A886" t="str">
            <v>0002113009445</v>
          </cell>
          <cell r="B886" t="str">
            <v>SS LEMONADE HG</v>
          </cell>
          <cell r="C886">
            <v>885</v>
          </cell>
          <cell r="D886" t="str">
            <v>300031</v>
          </cell>
          <cell r="E886" t="str">
            <v>WTR (WATER)</v>
          </cell>
          <cell r="F886">
            <v>64.498999999999995</v>
          </cell>
          <cell r="G886" t="str">
            <v>LB</v>
          </cell>
          <cell r="H886">
            <v>2.8269911699999999</v>
          </cell>
          <cell r="I886">
            <v>1E-3</v>
          </cell>
          <cell r="J886" t="str">
            <v>Ingredient</v>
          </cell>
          <cell r="K886" t="str">
            <v>1</v>
          </cell>
          <cell r="L886">
            <v>4</v>
          </cell>
          <cell r="M886">
            <v>0</v>
          </cell>
          <cell r="N886">
            <v>2.8269911699999998E-3</v>
          </cell>
          <cell r="O886">
            <v>0</v>
          </cell>
          <cell r="P886" t="str">
            <v>HG</v>
          </cell>
          <cell r="Q886" t="str">
            <v>171131</v>
          </cell>
          <cell r="R886" t="str">
            <v>171131-09445A</v>
          </cell>
          <cell r="S886" t="str">
            <v>0002113009445</v>
          </cell>
        </row>
        <row r="887">
          <cell r="A887" t="str">
            <v>0002113009445</v>
          </cell>
          <cell r="B887" t="str">
            <v>SS LEMONADE HG</v>
          </cell>
          <cell r="C887">
            <v>886</v>
          </cell>
          <cell r="D887" t="str">
            <v>300145</v>
          </cell>
          <cell r="E887" t="str">
            <v>SUGAR SUCROSE LIQ 66.5% SOLIDS</v>
          </cell>
          <cell r="F887">
            <v>17.891999999999999</v>
          </cell>
          <cell r="G887" t="str">
            <v>LB</v>
          </cell>
          <cell r="H887">
            <v>0.78420635999999999</v>
          </cell>
          <cell r="I887">
            <v>0.18970000000000001</v>
          </cell>
          <cell r="J887" t="str">
            <v>Ingredient</v>
          </cell>
          <cell r="K887" t="str">
            <v>1</v>
          </cell>
          <cell r="L887">
            <v>3</v>
          </cell>
          <cell r="M887">
            <v>0</v>
          </cell>
          <cell r="N887">
            <v>0.148763946492</v>
          </cell>
          <cell r="O887">
            <v>0</v>
          </cell>
          <cell r="P887" t="str">
            <v>HG</v>
          </cell>
          <cell r="Q887" t="str">
            <v>171131</v>
          </cell>
          <cell r="R887" t="str">
            <v>171131-09445A</v>
          </cell>
          <cell r="S887" t="str">
            <v>0002113009445</v>
          </cell>
        </row>
        <row r="888">
          <cell r="A888" t="str">
            <v>0002113009445</v>
          </cell>
          <cell r="B888" t="str">
            <v>SS LEMONADE HG</v>
          </cell>
          <cell r="C888">
            <v>887</v>
          </cell>
          <cell r="D888" t="str">
            <v>303671</v>
          </cell>
          <cell r="E888" t="str">
            <v>JCE LEM NFC</v>
          </cell>
          <cell r="F888">
            <v>16.657</v>
          </cell>
          <cell r="G888" t="str">
            <v>LB</v>
          </cell>
          <cell r="H888">
            <v>0.73007630999999995</v>
          </cell>
          <cell r="I888">
            <v>1.57</v>
          </cell>
          <cell r="J888" t="str">
            <v>Ingredient</v>
          </cell>
          <cell r="K888" t="str">
            <v>1</v>
          </cell>
          <cell r="L888">
            <v>1</v>
          </cell>
          <cell r="M888">
            <v>0</v>
          </cell>
          <cell r="N888">
            <v>1.1462198067</v>
          </cell>
          <cell r="O888">
            <v>0</v>
          </cell>
          <cell r="P888" t="str">
            <v>HG</v>
          </cell>
          <cell r="Q888" t="str">
            <v>171131</v>
          </cell>
          <cell r="R888" t="str">
            <v>171131-09445A</v>
          </cell>
          <cell r="S888" t="str">
            <v>0002113009445</v>
          </cell>
        </row>
        <row r="889">
          <cell r="A889" t="str">
            <v>0002113009445</v>
          </cell>
          <cell r="B889" t="str">
            <v>SS LEMONADE HG</v>
          </cell>
          <cell r="C889">
            <v>888</v>
          </cell>
          <cell r="D889" t="str">
            <v>303672</v>
          </cell>
          <cell r="E889" t="str">
            <v>PULP LEM FRZN CELLS</v>
          </cell>
          <cell r="F889">
            <v>0.95199999999999996</v>
          </cell>
          <cell r="G889" t="str">
            <v>LB</v>
          </cell>
          <cell r="H889">
            <v>4.1726159999999998E-2</v>
          </cell>
          <cell r="I889">
            <v>0.48</v>
          </cell>
          <cell r="J889" t="str">
            <v>Ingredient</v>
          </cell>
          <cell r="K889" t="str">
            <v>1</v>
          </cell>
          <cell r="L889">
            <v>2</v>
          </cell>
          <cell r="M889">
            <v>0</v>
          </cell>
          <cell r="N889">
            <v>2.00285568E-2</v>
          </cell>
          <cell r="O889">
            <v>0</v>
          </cell>
          <cell r="P889" t="str">
            <v>HG</v>
          </cell>
          <cell r="Q889" t="str">
            <v>171131</v>
          </cell>
          <cell r="R889" t="str">
            <v>171131-09445A</v>
          </cell>
          <cell r="S889" t="str">
            <v>0002113009445</v>
          </cell>
        </row>
        <row r="890">
          <cell r="A890" t="str">
            <v>0002113009445</v>
          </cell>
          <cell r="B890" t="str">
            <v>SS LEMONADE HG</v>
          </cell>
          <cell r="C890">
            <v>889</v>
          </cell>
          <cell r="D890" t="str">
            <v>507027</v>
          </cell>
          <cell r="E890" t="str">
            <v>CAP SPOUT YELLOW IPW-VE3</v>
          </cell>
          <cell r="F890">
            <v>0</v>
          </cell>
          <cell r="G890" t="str">
            <v>EA</v>
          </cell>
          <cell r="H890">
            <v>1</v>
          </cell>
          <cell r="I890">
            <v>3.542E-2</v>
          </cell>
          <cell r="J890" t="str">
            <v>Packaging</v>
          </cell>
          <cell r="K890" t="str">
            <v>2</v>
          </cell>
          <cell r="L890">
            <v>1</v>
          </cell>
          <cell r="M890">
            <v>0</v>
          </cell>
          <cell r="N890">
            <v>0</v>
          </cell>
          <cell r="O890">
            <v>3.542E-2</v>
          </cell>
          <cell r="P890" t="str">
            <v>HG</v>
          </cell>
          <cell r="Q890" t="str">
            <v>171131</v>
          </cell>
          <cell r="R890" t="str">
            <v>171131-09445A</v>
          </cell>
          <cell r="S890" t="str">
            <v>0002113009445</v>
          </cell>
        </row>
        <row r="891">
          <cell r="A891" t="str">
            <v>0002113009445</v>
          </cell>
          <cell r="B891" t="str">
            <v>SS LEMONADE HG</v>
          </cell>
          <cell r="C891">
            <v>890</v>
          </cell>
          <cell r="D891" t="str">
            <v>507029</v>
          </cell>
          <cell r="E891" t="str">
            <v>CTN SS LEMONADE HG</v>
          </cell>
          <cell r="F891">
            <v>0</v>
          </cell>
          <cell r="G891" t="str">
            <v>EA</v>
          </cell>
          <cell r="H891">
            <v>1</v>
          </cell>
          <cell r="I891">
            <v>0.22644</v>
          </cell>
          <cell r="J891" t="str">
            <v>Packaging</v>
          </cell>
          <cell r="K891" t="str">
            <v>2</v>
          </cell>
          <cell r="L891">
            <v>1</v>
          </cell>
          <cell r="M891">
            <v>0</v>
          </cell>
          <cell r="N891">
            <v>0</v>
          </cell>
          <cell r="O891">
            <v>0.22644</v>
          </cell>
          <cell r="P891" t="str">
            <v>HG</v>
          </cell>
          <cell r="Q891" t="str">
            <v>171131</v>
          </cell>
          <cell r="R891" t="str">
            <v>171131-09445A</v>
          </cell>
          <cell r="S891" t="str">
            <v>0002113009445</v>
          </cell>
        </row>
        <row r="892">
          <cell r="A892" t="str">
            <v>0003827203703</v>
          </cell>
          <cell r="B892" t="str">
            <v>CCRST DRINKING WTR GAL</v>
          </cell>
          <cell r="C892">
            <v>891</v>
          </cell>
          <cell r="D892" t="str">
            <v>177447</v>
          </cell>
          <cell r="E892" t="str">
            <v>BULK DRINKING WTR</v>
          </cell>
          <cell r="F892">
            <v>100</v>
          </cell>
          <cell r="G892" t="str">
            <v>LB</v>
          </cell>
          <cell r="H892">
            <v>8.3360000000000003</v>
          </cell>
          <cell r="I892">
            <v>6.1735243999999989E-3</v>
          </cell>
          <cell r="J892" t="str">
            <v>Ingredient</v>
          </cell>
          <cell r="K892" t="str">
            <v>1</v>
          </cell>
          <cell r="L892">
            <v>3</v>
          </cell>
          <cell r="M892">
            <v>1</v>
          </cell>
          <cell r="N892">
            <v>0</v>
          </cell>
          <cell r="O892">
            <v>0</v>
          </cell>
          <cell r="P892" t="str">
            <v>GAL</v>
          </cell>
          <cell r="Q892" t="str">
            <v>177447</v>
          </cell>
          <cell r="R892" t="str">
            <v>177447-03703A</v>
          </cell>
          <cell r="S892" t="str">
            <v>0003827203703</v>
          </cell>
        </row>
        <row r="893">
          <cell r="A893" t="str">
            <v>0003827203703</v>
          </cell>
          <cell r="B893" t="str">
            <v>CCRST DRINKING WTR GAL</v>
          </cell>
          <cell r="C893">
            <v>892</v>
          </cell>
          <cell r="D893" t="str">
            <v>300031</v>
          </cell>
          <cell r="E893" t="str">
            <v>WTR (WATER)</v>
          </cell>
          <cell r="F893">
            <v>100</v>
          </cell>
          <cell r="G893" t="str">
            <v>LB</v>
          </cell>
          <cell r="H893">
            <v>8.3360000000000003</v>
          </cell>
          <cell r="I893">
            <v>1E-3</v>
          </cell>
          <cell r="J893" t="str">
            <v>Ingredient</v>
          </cell>
          <cell r="K893" t="str">
            <v>1</v>
          </cell>
          <cell r="L893">
            <v>1</v>
          </cell>
          <cell r="M893">
            <v>0</v>
          </cell>
          <cell r="N893">
            <v>8.3359999999999997E-3</v>
          </cell>
          <cell r="O893">
            <v>0</v>
          </cell>
          <cell r="P893" t="str">
            <v>GAL</v>
          </cell>
          <cell r="Q893" t="str">
            <v>177447</v>
          </cell>
          <cell r="R893" t="str">
            <v>177447-03703A</v>
          </cell>
          <cell r="S893" t="str">
            <v>0003827203703</v>
          </cell>
        </row>
        <row r="894">
          <cell r="A894" t="str">
            <v>0003827203703</v>
          </cell>
          <cell r="B894" t="str">
            <v>CCRST DRINKING WTR GAL</v>
          </cell>
          <cell r="C894">
            <v>893</v>
          </cell>
          <cell r="D894" t="str">
            <v>300032</v>
          </cell>
          <cell r="E894" t="str">
            <v>WTR TREATMENT/GAL DEIONIZED</v>
          </cell>
          <cell r="F894">
            <v>1</v>
          </cell>
          <cell r="G894" t="str">
            <v>EA</v>
          </cell>
          <cell r="H894">
            <v>8.3360000000000004E-2</v>
          </cell>
          <cell r="I894">
            <v>1.2E-2</v>
          </cell>
          <cell r="J894" t="str">
            <v>Ingredient</v>
          </cell>
          <cell r="K894" t="str">
            <v>1</v>
          </cell>
          <cell r="L894">
            <v>2</v>
          </cell>
          <cell r="M894">
            <v>0</v>
          </cell>
          <cell r="N894">
            <v>1.0003200000000001E-3</v>
          </cell>
          <cell r="O894">
            <v>0</v>
          </cell>
          <cell r="P894" t="str">
            <v>GAL</v>
          </cell>
          <cell r="Q894" t="str">
            <v>177447</v>
          </cell>
          <cell r="R894" t="str">
            <v>177447-03703A</v>
          </cell>
          <cell r="S894" t="str">
            <v>0003827203703</v>
          </cell>
        </row>
        <row r="895">
          <cell r="A895" t="str">
            <v>0003827203703</v>
          </cell>
          <cell r="B895" t="str">
            <v>CCRST DRINKING WTR GAL</v>
          </cell>
          <cell r="C895">
            <v>894</v>
          </cell>
          <cell r="D895" t="str">
            <v>504132</v>
          </cell>
          <cell r="E895" t="str">
            <v>DUMMY CODE - THIS BOM IS OBSOLETE (US)</v>
          </cell>
          <cell r="F895">
            <v>0</v>
          </cell>
          <cell r="G895" t="str">
            <v>EA</v>
          </cell>
          <cell r="H895">
            <v>0</v>
          </cell>
          <cell r="I895">
            <v>0</v>
          </cell>
          <cell r="J895" t="str">
            <v>Packaging</v>
          </cell>
          <cell r="K895" t="str">
            <v>2</v>
          </cell>
          <cell r="L895">
            <v>1</v>
          </cell>
          <cell r="M895">
            <v>0</v>
          </cell>
          <cell r="N895">
            <v>0</v>
          </cell>
          <cell r="O895">
            <v>0</v>
          </cell>
          <cell r="P895" t="str">
            <v>GAL</v>
          </cell>
          <cell r="Q895" t="str">
            <v>177447</v>
          </cell>
          <cell r="R895" t="str">
            <v>177447-03703A</v>
          </cell>
          <cell r="S895" t="str">
            <v>0003827203703</v>
          </cell>
        </row>
        <row r="896">
          <cell r="A896" t="str">
            <v>0003827203735</v>
          </cell>
          <cell r="B896" t="str">
            <v>CCRST HALF &amp; HALF PT</v>
          </cell>
          <cell r="C896">
            <v>895</v>
          </cell>
          <cell r="D896" t="str">
            <v>177108</v>
          </cell>
          <cell r="E896" t="str">
            <v>BULK HALF &amp; HALF</v>
          </cell>
          <cell r="F896">
            <v>100</v>
          </cell>
          <cell r="G896" t="str">
            <v>LB</v>
          </cell>
          <cell r="H896">
            <v>1.0740000000000001</v>
          </cell>
          <cell r="I896">
            <v>0.30574343380000002</v>
          </cell>
          <cell r="J896" t="str">
            <v>Ingredient</v>
          </cell>
          <cell r="K896" t="str">
            <v>1</v>
          </cell>
          <cell r="L896">
            <v>4</v>
          </cell>
          <cell r="M896">
            <v>1</v>
          </cell>
          <cell r="N896">
            <v>0</v>
          </cell>
          <cell r="O896">
            <v>0</v>
          </cell>
          <cell r="P896" t="str">
            <v>PT</v>
          </cell>
          <cell r="Q896" t="str">
            <v>177108</v>
          </cell>
          <cell r="R896" t="str">
            <v>177108-03735A</v>
          </cell>
          <cell r="S896" t="str">
            <v>0003827203735</v>
          </cell>
        </row>
        <row r="897">
          <cell r="A897" t="str">
            <v>0003827203735</v>
          </cell>
          <cell r="B897" t="str">
            <v>CCRST HALF &amp; HALF PT</v>
          </cell>
          <cell r="C897">
            <v>896</v>
          </cell>
          <cell r="D897" t="str">
            <v>300037</v>
          </cell>
          <cell r="E897" t="str">
            <v>BF CLASS 1</v>
          </cell>
          <cell r="F897">
            <v>10.5</v>
          </cell>
          <cell r="G897" t="str">
            <v>LB</v>
          </cell>
          <cell r="H897">
            <v>0.11277</v>
          </cell>
          <cell r="I897">
            <v>1.9816</v>
          </cell>
          <cell r="J897" t="str">
            <v>Ingredient</v>
          </cell>
          <cell r="K897" t="str">
            <v>1</v>
          </cell>
          <cell r="L897">
            <v>1</v>
          </cell>
          <cell r="M897">
            <v>0</v>
          </cell>
          <cell r="N897">
            <v>0.22346503200000001</v>
          </cell>
          <cell r="O897">
            <v>0</v>
          </cell>
          <cell r="P897" t="str">
            <v>PT</v>
          </cell>
          <cell r="Q897" t="str">
            <v>177108</v>
          </cell>
          <cell r="R897" t="str">
            <v>177108-03735A</v>
          </cell>
          <cell r="S897" t="str">
            <v>0003827203735</v>
          </cell>
        </row>
        <row r="898">
          <cell r="A898" t="str">
            <v>0003827203735</v>
          </cell>
          <cell r="B898" t="str">
            <v>CCRST HALF &amp; HALF PT</v>
          </cell>
          <cell r="C898">
            <v>897</v>
          </cell>
          <cell r="D898" t="str">
            <v>300862</v>
          </cell>
          <cell r="E898" t="str">
            <v>SNF RAW CLASS 1</v>
          </cell>
          <cell r="F898">
            <v>7.93</v>
          </cell>
          <cell r="G898" t="str">
            <v>LB</v>
          </cell>
          <cell r="H898">
            <v>8.5168199999999999E-2</v>
          </cell>
          <cell r="I898">
            <v>0.79879999999999995</v>
          </cell>
          <cell r="J898" t="str">
            <v>Ingredient</v>
          </cell>
          <cell r="K898" t="str">
            <v>1</v>
          </cell>
          <cell r="L898">
            <v>2</v>
          </cell>
          <cell r="M898">
            <v>0</v>
          </cell>
          <cell r="N898">
            <v>6.803235816E-2</v>
          </cell>
          <cell r="O898">
            <v>0</v>
          </cell>
          <cell r="P898" t="str">
            <v>PT</v>
          </cell>
          <cell r="Q898" t="str">
            <v>177108</v>
          </cell>
          <cell r="R898" t="str">
            <v>177108-03735A</v>
          </cell>
          <cell r="S898" t="str">
            <v>0003827203735</v>
          </cell>
        </row>
        <row r="899">
          <cell r="A899" t="str">
            <v>0003827203735</v>
          </cell>
          <cell r="B899" t="str">
            <v>CCRST HALF &amp; HALF PT</v>
          </cell>
          <cell r="C899">
            <v>898</v>
          </cell>
          <cell r="D899" t="str">
            <v>300869</v>
          </cell>
          <cell r="E899" t="str">
            <v>FLUID CLASS 1</v>
          </cell>
          <cell r="F899">
            <v>81.569999999999993</v>
          </cell>
          <cell r="G899" t="str">
            <v>LB</v>
          </cell>
          <cell r="H899">
            <v>0.87606179999999989</v>
          </cell>
          <cell r="I899">
            <v>3.4599999999999999E-2</v>
          </cell>
          <cell r="J899" t="str">
            <v>Ingredient</v>
          </cell>
          <cell r="K899" t="str">
            <v>1</v>
          </cell>
          <cell r="L899">
            <v>3</v>
          </cell>
          <cell r="M899">
            <v>0</v>
          </cell>
          <cell r="N899">
            <v>3.0311738279999997E-2</v>
          </cell>
          <cell r="O899">
            <v>0</v>
          </cell>
          <cell r="P899" t="str">
            <v>PT</v>
          </cell>
          <cell r="Q899" t="str">
            <v>177108</v>
          </cell>
          <cell r="R899" t="str">
            <v>177108-03735A</v>
          </cell>
          <cell r="S899" t="str">
            <v>0003827203735</v>
          </cell>
        </row>
        <row r="900">
          <cell r="A900" t="str">
            <v>0003827203735</v>
          </cell>
          <cell r="B900" t="str">
            <v>CCRST HALF &amp; HALF PT</v>
          </cell>
          <cell r="C900">
            <v>899</v>
          </cell>
          <cell r="D900" t="str">
            <v>501484</v>
          </cell>
          <cell r="E900" t="str">
            <v>CTN CCRST HALF &amp; HALF PT</v>
          </cell>
          <cell r="F900">
            <v>0</v>
          </cell>
          <cell r="G900" t="str">
            <v>EA</v>
          </cell>
          <cell r="H900">
            <v>1</v>
          </cell>
          <cell r="I900">
            <v>3.3090000000000001E-2</v>
          </cell>
          <cell r="J900" t="str">
            <v>Packaging</v>
          </cell>
          <cell r="K900" t="str">
            <v>2</v>
          </cell>
          <cell r="L900">
            <v>1</v>
          </cell>
          <cell r="M900">
            <v>0</v>
          </cell>
          <cell r="N900">
            <v>0</v>
          </cell>
          <cell r="O900">
            <v>3.3090000000000001E-2</v>
          </cell>
          <cell r="P900" t="str">
            <v>PT</v>
          </cell>
          <cell r="Q900" t="str">
            <v>177108</v>
          </cell>
          <cell r="R900" t="str">
            <v>177108-03735A</v>
          </cell>
          <cell r="S900" t="str">
            <v>0003827203735</v>
          </cell>
        </row>
        <row r="901">
          <cell r="A901" t="str">
            <v>0003827203739</v>
          </cell>
          <cell r="B901" t="str">
            <v>CCRST HALF &amp; HALF QT</v>
          </cell>
          <cell r="C901">
            <v>900</v>
          </cell>
          <cell r="D901" t="str">
            <v>177108</v>
          </cell>
          <cell r="E901" t="str">
            <v>BULK HALF &amp; HALF</v>
          </cell>
          <cell r="F901">
            <v>100</v>
          </cell>
          <cell r="G901" t="str">
            <v>LB</v>
          </cell>
          <cell r="H901">
            <v>2.1480000000000001</v>
          </cell>
          <cell r="I901">
            <v>0.30574343380000002</v>
          </cell>
          <cell r="J901" t="str">
            <v>Ingredient</v>
          </cell>
          <cell r="K901" t="str">
            <v>1</v>
          </cell>
          <cell r="L901">
            <v>4</v>
          </cell>
          <cell r="M901">
            <v>1</v>
          </cell>
          <cell r="N901">
            <v>0</v>
          </cell>
          <cell r="O901">
            <v>0</v>
          </cell>
          <cell r="P901" t="str">
            <v>QT</v>
          </cell>
          <cell r="Q901" t="str">
            <v>177108</v>
          </cell>
          <cell r="R901" t="str">
            <v>177108-03739A</v>
          </cell>
          <cell r="S901" t="str">
            <v>0003827203739</v>
          </cell>
        </row>
        <row r="902">
          <cell r="A902" t="str">
            <v>0003827203739</v>
          </cell>
          <cell r="B902" t="str">
            <v>CCRST HALF &amp; HALF QT</v>
          </cell>
          <cell r="C902">
            <v>901</v>
          </cell>
          <cell r="D902" t="str">
            <v>300037</v>
          </cell>
          <cell r="E902" t="str">
            <v>BF CLASS 1</v>
          </cell>
          <cell r="F902">
            <v>10.5</v>
          </cell>
          <cell r="G902" t="str">
            <v>LB</v>
          </cell>
          <cell r="H902">
            <v>0.22553999999999999</v>
          </cell>
          <cell r="I902">
            <v>1.9816</v>
          </cell>
          <cell r="J902" t="str">
            <v>Ingredient</v>
          </cell>
          <cell r="K902" t="str">
            <v>1</v>
          </cell>
          <cell r="L902">
            <v>1</v>
          </cell>
          <cell r="M902">
            <v>0</v>
          </cell>
          <cell r="N902">
            <v>0.44693006400000002</v>
          </cell>
          <cell r="O902">
            <v>0</v>
          </cell>
          <cell r="P902" t="str">
            <v>QT</v>
          </cell>
          <cell r="Q902" t="str">
            <v>177108</v>
          </cell>
          <cell r="R902" t="str">
            <v>177108-03739A</v>
          </cell>
          <cell r="S902" t="str">
            <v>0003827203739</v>
          </cell>
        </row>
        <row r="903">
          <cell r="A903" t="str">
            <v>0003827203739</v>
          </cell>
          <cell r="B903" t="str">
            <v>CCRST HALF &amp; HALF QT</v>
          </cell>
          <cell r="C903">
            <v>902</v>
          </cell>
          <cell r="D903" t="str">
            <v>300862</v>
          </cell>
          <cell r="E903" t="str">
            <v>SNF RAW CLASS 1</v>
          </cell>
          <cell r="F903">
            <v>7.93</v>
          </cell>
          <cell r="G903" t="str">
            <v>LB</v>
          </cell>
          <cell r="H903">
            <v>0.1703364</v>
          </cell>
          <cell r="I903">
            <v>0.79879999999999995</v>
          </cell>
          <cell r="J903" t="str">
            <v>Ingredient</v>
          </cell>
          <cell r="K903" t="str">
            <v>1</v>
          </cell>
          <cell r="L903">
            <v>2</v>
          </cell>
          <cell r="M903">
            <v>0</v>
          </cell>
          <cell r="N903">
            <v>0.13606471632</v>
          </cell>
          <cell r="O903">
            <v>0</v>
          </cell>
          <cell r="P903" t="str">
            <v>QT</v>
          </cell>
          <cell r="Q903" t="str">
            <v>177108</v>
          </cell>
          <cell r="R903" t="str">
            <v>177108-03739A</v>
          </cell>
          <cell r="S903" t="str">
            <v>0003827203739</v>
          </cell>
        </row>
        <row r="904">
          <cell r="A904" t="str">
            <v>0003827203739</v>
          </cell>
          <cell r="B904" t="str">
            <v>CCRST HALF &amp; HALF QT</v>
          </cell>
          <cell r="C904">
            <v>903</v>
          </cell>
          <cell r="D904" t="str">
            <v>300869</v>
          </cell>
          <cell r="E904" t="str">
            <v>FLUID CLASS 1</v>
          </cell>
          <cell r="F904">
            <v>81.569999999999993</v>
          </cell>
          <cell r="G904" t="str">
            <v>LB</v>
          </cell>
          <cell r="H904">
            <v>1.7521235999999998</v>
          </cell>
          <cell r="I904">
            <v>3.4599999999999999E-2</v>
          </cell>
          <cell r="J904" t="str">
            <v>Ingredient</v>
          </cell>
          <cell r="K904" t="str">
            <v>1</v>
          </cell>
          <cell r="L904">
            <v>3</v>
          </cell>
          <cell r="M904">
            <v>0</v>
          </cell>
          <cell r="N904">
            <v>6.0623476559999993E-2</v>
          </cell>
          <cell r="O904">
            <v>0</v>
          </cell>
          <cell r="P904" t="str">
            <v>QT</v>
          </cell>
          <cell r="Q904" t="str">
            <v>177108</v>
          </cell>
          <cell r="R904" t="str">
            <v>177108-03739A</v>
          </cell>
          <cell r="S904" t="str">
            <v>0003827203739</v>
          </cell>
        </row>
        <row r="905">
          <cell r="A905" t="str">
            <v>0003827203739</v>
          </cell>
          <cell r="B905" t="str">
            <v>CCRST HALF &amp; HALF QT</v>
          </cell>
          <cell r="C905">
            <v>904</v>
          </cell>
          <cell r="D905" t="str">
            <v>504132</v>
          </cell>
          <cell r="E905" t="str">
            <v>DUMMY CODE - THIS BOM IS OBSOLETE (US)</v>
          </cell>
          <cell r="F905">
            <v>0</v>
          </cell>
          <cell r="G905" t="str">
            <v>EA</v>
          </cell>
          <cell r="H905">
            <v>0</v>
          </cell>
          <cell r="I905">
            <v>0</v>
          </cell>
          <cell r="J905" t="str">
            <v>Packaging</v>
          </cell>
          <cell r="K905" t="str">
            <v>2</v>
          </cell>
          <cell r="L905">
            <v>1</v>
          </cell>
          <cell r="M905">
            <v>0</v>
          </cell>
          <cell r="N905">
            <v>0</v>
          </cell>
          <cell r="O905">
            <v>0</v>
          </cell>
          <cell r="P905" t="str">
            <v>QT</v>
          </cell>
          <cell r="Q905" t="str">
            <v>177108</v>
          </cell>
          <cell r="R905" t="str">
            <v>177108-03739A</v>
          </cell>
          <cell r="S905" t="str">
            <v>0003827203739</v>
          </cell>
        </row>
        <row r="906">
          <cell r="A906" t="str">
            <v>0003827203765</v>
          </cell>
          <cell r="B906" t="str">
            <v>CCRST PLAIN SOUR CRM 8 OZ</v>
          </cell>
          <cell r="C906">
            <v>905</v>
          </cell>
          <cell r="D906" t="str">
            <v>177299</v>
          </cell>
          <cell r="E906" t="str">
            <v>BULK SOUR CRM</v>
          </cell>
          <cell r="F906">
            <v>100</v>
          </cell>
          <cell r="G906" t="str">
            <v>LB</v>
          </cell>
          <cell r="H906">
            <v>0.5</v>
          </cell>
          <cell r="I906">
            <v>0.43000248790000017</v>
          </cell>
          <cell r="J906" t="str">
            <v>Ingredient</v>
          </cell>
          <cell r="K906" t="str">
            <v>1</v>
          </cell>
          <cell r="L906">
            <v>9</v>
          </cell>
          <cell r="M906">
            <v>1</v>
          </cell>
          <cell r="N906">
            <v>0</v>
          </cell>
          <cell r="O906">
            <v>0</v>
          </cell>
          <cell r="P906" t="str">
            <v>8 OZ</v>
          </cell>
          <cell r="Q906" t="str">
            <v>177299</v>
          </cell>
          <cell r="R906" t="str">
            <v>177299-03765A</v>
          </cell>
          <cell r="S906" t="str">
            <v>0003827203765</v>
          </cell>
        </row>
        <row r="907">
          <cell r="A907" t="str">
            <v>0003827203765</v>
          </cell>
          <cell r="B907" t="str">
            <v>CCRST PLAIN SOUR CRM 8 OZ</v>
          </cell>
          <cell r="C907">
            <v>906</v>
          </cell>
          <cell r="D907" t="str">
            <v>300038</v>
          </cell>
          <cell r="E907" t="str">
            <v>BF CLASS 2</v>
          </cell>
          <cell r="F907">
            <v>18.3</v>
          </cell>
          <cell r="G907" t="str">
            <v>LB</v>
          </cell>
          <cell r="H907">
            <v>9.1499999999999998E-2</v>
          </cell>
          <cell r="I907">
            <v>1.8340000000000001</v>
          </cell>
          <cell r="J907" t="str">
            <v>Ingredient</v>
          </cell>
          <cell r="K907" t="str">
            <v>1</v>
          </cell>
          <cell r="L907">
            <v>1</v>
          </cell>
          <cell r="M907">
            <v>0</v>
          </cell>
          <cell r="N907">
            <v>0.16781099999999999</v>
          </cell>
          <cell r="O907">
            <v>0</v>
          </cell>
          <cell r="P907" t="str">
            <v>8 OZ</v>
          </cell>
          <cell r="Q907" t="str">
            <v>177299</v>
          </cell>
          <cell r="R907" t="str">
            <v>177299-03765A</v>
          </cell>
          <cell r="S907" t="str">
            <v>0003827203765</v>
          </cell>
        </row>
        <row r="908">
          <cell r="A908" t="str">
            <v>0003827203765</v>
          </cell>
          <cell r="B908" t="str">
            <v>CCRST PLAIN SOUR CRM 8 OZ</v>
          </cell>
          <cell r="C908">
            <v>907</v>
          </cell>
          <cell r="D908" t="str">
            <v>300467</v>
          </cell>
          <cell r="E908" t="str">
            <v>FLVR F/ SOUR CRM</v>
          </cell>
          <cell r="F908">
            <v>2</v>
          </cell>
          <cell r="G908" t="str">
            <v>CC</v>
          </cell>
          <cell r="H908">
            <v>0.01</v>
          </cell>
          <cell r="I908">
            <v>8.6E-3</v>
          </cell>
          <cell r="J908" t="str">
            <v>Ingredient</v>
          </cell>
          <cell r="K908" t="str">
            <v>1</v>
          </cell>
          <cell r="L908">
            <v>2</v>
          </cell>
          <cell r="M908">
            <v>0</v>
          </cell>
          <cell r="N908">
            <v>8.6000000000000003E-5</v>
          </cell>
          <cell r="O908">
            <v>0</v>
          </cell>
          <cell r="P908" t="str">
            <v>8 OZ</v>
          </cell>
          <cell r="Q908" t="str">
            <v>177299</v>
          </cell>
          <cell r="R908" t="str">
            <v>177299-03765A</v>
          </cell>
          <cell r="S908" t="str">
            <v>0003827203765</v>
          </cell>
        </row>
        <row r="909">
          <cell r="A909" t="str">
            <v>0003827203765</v>
          </cell>
          <cell r="B909" t="str">
            <v>CCRST PLAIN SOUR CRM 8 OZ</v>
          </cell>
          <cell r="C909">
            <v>908</v>
          </cell>
          <cell r="D909" t="str">
            <v>300863</v>
          </cell>
          <cell r="E909" t="str">
            <v>SNF RAW CLASS 2</v>
          </cell>
          <cell r="F909">
            <v>6.7016</v>
          </cell>
          <cell r="G909" t="str">
            <v>LB</v>
          </cell>
          <cell r="H909">
            <v>3.3508000000000003E-2</v>
          </cell>
          <cell r="I909">
            <v>0.79359999999999997</v>
          </cell>
          <cell r="J909" t="str">
            <v>Ingredient</v>
          </cell>
          <cell r="K909" t="str">
            <v>1</v>
          </cell>
          <cell r="L909">
            <v>3</v>
          </cell>
          <cell r="M909">
            <v>0</v>
          </cell>
          <cell r="N909">
            <v>2.6591948800000001E-2</v>
          </cell>
          <cell r="O909">
            <v>0</v>
          </cell>
          <cell r="P909" t="str">
            <v>8 OZ</v>
          </cell>
          <cell r="Q909" t="str">
            <v>177299</v>
          </cell>
          <cell r="R909" t="str">
            <v>177299-03765A</v>
          </cell>
          <cell r="S909" t="str">
            <v>0003827203765</v>
          </cell>
        </row>
        <row r="910">
          <cell r="A910" t="str">
            <v>0003827203765</v>
          </cell>
          <cell r="B910" t="str">
            <v>CCRST PLAIN SOUR CRM 8 OZ</v>
          </cell>
          <cell r="C910">
            <v>909</v>
          </cell>
          <cell r="D910" t="str">
            <v>300866</v>
          </cell>
          <cell r="E910" t="str">
            <v>COND SKIM FLUID CLASS 2</v>
          </cell>
          <cell r="F910">
            <v>3.6387999999999998</v>
          </cell>
          <cell r="G910" t="str">
            <v>LB</v>
          </cell>
          <cell r="H910">
            <v>1.8193999999999998E-2</v>
          </cell>
          <cell r="I910">
            <v>0</v>
          </cell>
          <cell r="J910" t="str">
            <v>Ingredient</v>
          </cell>
          <cell r="K910" t="str">
            <v>1</v>
          </cell>
          <cell r="L910">
            <v>4</v>
          </cell>
          <cell r="M910">
            <v>0</v>
          </cell>
          <cell r="N910">
            <v>0</v>
          </cell>
          <cell r="O910">
            <v>0</v>
          </cell>
          <cell r="P910" t="str">
            <v>8 OZ</v>
          </cell>
          <cell r="Q910" t="str">
            <v>177299</v>
          </cell>
          <cell r="R910" t="str">
            <v>177299-03765A</v>
          </cell>
          <cell r="S910" t="str">
            <v>0003827203765</v>
          </cell>
        </row>
        <row r="911">
          <cell r="A911" t="str">
            <v>0003827203765</v>
          </cell>
          <cell r="B911" t="str">
            <v>CCRST PLAIN SOUR CRM 8 OZ</v>
          </cell>
          <cell r="C911">
            <v>910</v>
          </cell>
          <cell r="D911" t="str">
            <v>300868</v>
          </cell>
          <cell r="E911" t="str">
            <v>COND SKIM LB SOLIDS CLASS 2</v>
          </cell>
          <cell r="F911">
            <v>1.5969</v>
          </cell>
          <cell r="G911" t="str">
            <v>LB</v>
          </cell>
          <cell r="H911">
            <v>7.9845000000000003E-3</v>
          </cell>
          <cell r="I911">
            <v>0.92849999999999999</v>
          </cell>
          <cell r="J911" t="str">
            <v>Ingredient</v>
          </cell>
          <cell r="K911" t="str">
            <v>1</v>
          </cell>
          <cell r="L911">
            <v>5</v>
          </cell>
          <cell r="M911">
            <v>0</v>
          </cell>
          <cell r="N911">
            <v>7.4136082500000002E-3</v>
          </cell>
          <cell r="O911">
            <v>0</v>
          </cell>
          <cell r="P911" t="str">
            <v>8 OZ</v>
          </cell>
          <cell r="Q911" t="str">
            <v>177299</v>
          </cell>
          <cell r="R911" t="str">
            <v>177299-03765A</v>
          </cell>
          <cell r="S911" t="str">
            <v>0003827203765</v>
          </cell>
        </row>
        <row r="912">
          <cell r="A912" t="str">
            <v>0003827203765</v>
          </cell>
          <cell r="B912" t="str">
            <v>CCRST PLAIN SOUR CRM 8 OZ</v>
          </cell>
          <cell r="C912">
            <v>911</v>
          </cell>
          <cell r="D912" t="str">
            <v>300870</v>
          </cell>
          <cell r="E912" t="str">
            <v>FLUID CLASS 2</v>
          </cell>
          <cell r="F912">
            <v>68.212699999999998</v>
          </cell>
          <cell r="G912" t="str">
            <v>LB</v>
          </cell>
          <cell r="H912">
            <v>0.34106350000000002</v>
          </cell>
          <cell r="I912">
            <v>0</v>
          </cell>
          <cell r="J912" t="str">
            <v>Ingredient</v>
          </cell>
          <cell r="K912" t="str">
            <v>1</v>
          </cell>
          <cell r="L912">
            <v>6</v>
          </cell>
          <cell r="M912">
            <v>0</v>
          </cell>
          <cell r="N912">
            <v>0</v>
          </cell>
          <cell r="O912">
            <v>0</v>
          </cell>
          <cell r="P912" t="str">
            <v>8 OZ</v>
          </cell>
          <cell r="Q912" t="str">
            <v>177299</v>
          </cell>
          <cell r="R912" t="str">
            <v>177299-03765A</v>
          </cell>
          <cell r="S912" t="str">
            <v>0003827203765</v>
          </cell>
        </row>
        <row r="913">
          <cell r="A913" t="str">
            <v>0003827203765</v>
          </cell>
          <cell r="B913" t="str">
            <v>CCRST PLAIN SOUR CRM 8 OZ</v>
          </cell>
          <cell r="C913">
            <v>912</v>
          </cell>
          <cell r="D913" t="str">
            <v>301362</v>
          </cell>
          <cell r="E913" t="str">
            <v>CULTURE REG SOUR CRM DIR SET</v>
          </cell>
          <cell r="F913">
            <v>1.2E-2</v>
          </cell>
          <cell r="G913" t="str">
            <v>EA</v>
          </cell>
          <cell r="H913">
            <v>6.0000000000000002E-5</v>
          </cell>
          <cell r="I913">
            <v>15</v>
          </cell>
          <cell r="J913" t="str">
            <v>Ingredient</v>
          </cell>
          <cell r="K913" t="str">
            <v>1</v>
          </cell>
          <cell r="L913">
            <v>7</v>
          </cell>
          <cell r="M913">
            <v>0</v>
          </cell>
          <cell r="N913">
            <v>8.9999999999999998E-4</v>
          </cell>
          <cell r="O913">
            <v>0</v>
          </cell>
          <cell r="P913" t="str">
            <v>8 OZ</v>
          </cell>
          <cell r="Q913" t="str">
            <v>177299</v>
          </cell>
          <cell r="R913" t="str">
            <v>177299-03765A</v>
          </cell>
          <cell r="S913" t="str">
            <v>0003827203765</v>
          </cell>
        </row>
        <row r="914">
          <cell r="A914" t="str">
            <v>0003827203765</v>
          </cell>
          <cell r="B914" t="str">
            <v>CCRST PLAIN SOUR CRM 8 OZ</v>
          </cell>
          <cell r="C914">
            <v>913</v>
          </cell>
          <cell r="D914" t="str">
            <v>301363</v>
          </cell>
          <cell r="E914" t="str">
            <v>STABILIZER F/ SOUR CRM</v>
          </cell>
          <cell r="F914">
            <v>1.55</v>
          </cell>
          <cell r="G914" t="str">
            <v>LB</v>
          </cell>
          <cell r="H914">
            <v>7.7499999999999999E-3</v>
          </cell>
          <cell r="I914">
            <v>1.18</v>
          </cell>
          <cell r="J914" t="str">
            <v>Ingredient</v>
          </cell>
          <cell r="K914" t="str">
            <v>1</v>
          </cell>
          <cell r="L914">
            <v>8</v>
          </cell>
          <cell r="M914">
            <v>0</v>
          </cell>
          <cell r="N914">
            <v>9.1450000000000004E-3</v>
          </cell>
          <cell r="O914">
            <v>0</v>
          </cell>
          <cell r="P914" t="str">
            <v>8 OZ</v>
          </cell>
          <cell r="Q914" t="str">
            <v>177299</v>
          </cell>
          <cell r="R914" t="str">
            <v>177299-03765A</v>
          </cell>
          <cell r="S914" t="str">
            <v>0003827203765</v>
          </cell>
        </row>
        <row r="915">
          <cell r="A915" t="str">
            <v>0003827203765</v>
          </cell>
          <cell r="B915" t="str">
            <v>CCRST PLAIN SOUR CRM 8 OZ</v>
          </cell>
          <cell r="C915">
            <v>914</v>
          </cell>
          <cell r="D915" t="str">
            <v>504132</v>
          </cell>
          <cell r="E915" t="str">
            <v>DUMMY CODE - THIS BOM IS OBSOLETE (US)</v>
          </cell>
          <cell r="F915">
            <v>0</v>
          </cell>
          <cell r="G915" t="str">
            <v>EA</v>
          </cell>
          <cell r="H915">
            <v>0</v>
          </cell>
          <cell r="I915">
            <v>0</v>
          </cell>
          <cell r="J915" t="str">
            <v>Packaging</v>
          </cell>
          <cell r="K915" t="str">
            <v>2</v>
          </cell>
          <cell r="L915">
            <v>1</v>
          </cell>
          <cell r="M915">
            <v>0</v>
          </cell>
          <cell r="N915">
            <v>0</v>
          </cell>
          <cell r="O915">
            <v>0</v>
          </cell>
          <cell r="P915" t="str">
            <v>8 OZ</v>
          </cell>
          <cell r="Q915" t="str">
            <v>177299</v>
          </cell>
          <cell r="R915" t="str">
            <v>177299-03765A</v>
          </cell>
          <cell r="S915" t="str">
            <v>0003827203765</v>
          </cell>
        </row>
        <row r="916">
          <cell r="A916" t="str">
            <v>0003827203766</v>
          </cell>
          <cell r="B916" t="str">
            <v>CCRST PLAIN SOUR CRM 16 OZ</v>
          </cell>
          <cell r="C916">
            <v>915</v>
          </cell>
          <cell r="D916" t="str">
            <v>177299</v>
          </cell>
          <cell r="E916" t="str">
            <v>BULK SOUR CRM</v>
          </cell>
          <cell r="F916">
            <v>100</v>
          </cell>
          <cell r="G916" t="str">
            <v>LB</v>
          </cell>
          <cell r="H916">
            <v>1</v>
          </cell>
          <cell r="I916">
            <v>0.43000248790000017</v>
          </cell>
          <cell r="J916" t="str">
            <v>Ingredient</v>
          </cell>
          <cell r="K916" t="str">
            <v>1</v>
          </cell>
          <cell r="L916">
            <v>9</v>
          </cell>
          <cell r="M916">
            <v>1</v>
          </cell>
          <cell r="N916">
            <v>0</v>
          </cell>
          <cell r="O916">
            <v>0</v>
          </cell>
          <cell r="P916" t="str">
            <v>16 OZ</v>
          </cell>
          <cell r="Q916" t="str">
            <v>177299</v>
          </cell>
          <cell r="R916" t="str">
            <v>177299-03766A</v>
          </cell>
          <cell r="S916" t="str">
            <v>0003827203766</v>
          </cell>
        </row>
        <row r="917">
          <cell r="A917" t="str">
            <v>0003827203766</v>
          </cell>
          <cell r="B917" t="str">
            <v>CCRST PLAIN SOUR CRM 16 OZ</v>
          </cell>
          <cell r="C917">
            <v>916</v>
          </cell>
          <cell r="D917" t="str">
            <v>300038</v>
          </cell>
          <cell r="E917" t="str">
            <v>BF CLASS 2</v>
          </cell>
          <cell r="F917">
            <v>18.3</v>
          </cell>
          <cell r="G917" t="str">
            <v>LB</v>
          </cell>
          <cell r="H917">
            <v>0.183</v>
          </cell>
          <cell r="I917">
            <v>1.8340000000000001</v>
          </cell>
          <cell r="J917" t="str">
            <v>Ingredient</v>
          </cell>
          <cell r="K917" t="str">
            <v>1</v>
          </cell>
          <cell r="L917">
            <v>1</v>
          </cell>
          <cell r="M917">
            <v>0</v>
          </cell>
          <cell r="N917">
            <v>0.33562199999999998</v>
          </cell>
          <cell r="O917">
            <v>0</v>
          </cell>
          <cell r="P917" t="str">
            <v>16 OZ</v>
          </cell>
          <cell r="Q917" t="str">
            <v>177299</v>
          </cell>
          <cell r="R917" t="str">
            <v>177299-03766A</v>
          </cell>
          <cell r="S917" t="str">
            <v>0003827203766</v>
          </cell>
        </row>
        <row r="918">
          <cell r="A918" t="str">
            <v>0003827203766</v>
          </cell>
          <cell r="B918" t="str">
            <v>CCRST PLAIN SOUR CRM 16 OZ</v>
          </cell>
          <cell r="C918">
            <v>917</v>
          </cell>
          <cell r="D918" t="str">
            <v>300467</v>
          </cell>
          <cell r="E918" t="str">
            <v>FLVR F/ SOUR CRM</v>
          </cell>
          <cell r="F918">
            <v>2</v>
          </cell>
          <cell r="G918" t="str">
            <v>CC</v>
          </cell>
          <cell r="H918">
            <v>0.02</v>
          </cell>
          <cell r="I918">
            <v>8.6E-3</v>
          </cell>
          <cell r="J918" t="str">
            <v>Ingredient</v>
          </cell>
          <cell r="K918" t="str">
            <v>1</v>
          </cell>
          <cell r="L918">
            <v>2</v>
          </cell>
          <cell r="M918">
            <v>0</v>
          </cell>
          <cell r="N918">
            <v>1.7200000000000001E-4</v>
          </cell>
          <cell r="O918">
            <v>0</v>
          </cell>
          <cell r="P918" t="str">
            <v>16 OZ</v>
          </cell>
          <cell r="Q918" t="str">
            <v>177299</v>
          </cell>
          <cell r="R918" t="str">
            <v>177299-03766A</v>
          </cell>
          <cell r="S918" t="str">
            <v>0003827203766</v>
          </cell>
        </row>
        <row r="919">
          <cell r="A919" t="str">
            <v>0003827203766</v>
          </cell>
          <cell r="B919" t="str">
            <v>CCRST PLAIN SOUR CRM 16 OZ</v>
          </cell>
          <cell r="C919">
            <v>918</v>
          </cell>
          <cell r="D919" t="str">
            <v>300863</v>
          </cell>
          <cell r="E919" t="str">
            <v>SNF RAW CLASS 2</v>
          </cell>
          <cell r="F919">
            <v>6.7016</v>
          </cell>
          <cell r="G919" t="str">
            <v>LB</v>
          </cell>
          <cell r="H919">
            <v>6.7016000000000006E-2</v>
          </cell>
          <cell r="I919">
            <v>0.79359999999999997</v>
          </cell>
          <cell r="J919" t="str">
            <v>Ingredient</v>
          </cell>
          <cell r="K919" t="str">
            <v>1</v>
          </cell>
          <cell r="L919">
            <v>3</v>
          </cell>
          <cell r="M919">
            <v>0</v>
          </cell>
          <cell r="N919">
            <v>5.3183897600000002E-2</v>
          </cell>
          <cell r="O919">
            <v>0</v>
          </cell>
          <cell r="P919" t="str">
            <v>16 OZ</v>
          </cell>
          <cell r="Q919" t="str">
            <v>177299</v>
          </cell>
          <cell r="R919" t="str">
            <v>177299-03766A</v>
          </cell>
          <cell r="S919" t="str">
            <v>0003827203766</v>
          </cell>
        </row>
        <row r="920">
          <cell r="A920" t="str">
            <v>0003827203766</v>
          </cell>
          <cell r="B920" t="str">
            <v>CCRST PLAIN SOUR CRM 16 OZ</v>
          </cell>
          <cell r="C920">
            <v>919</v>
          </cell>
          <cell r="D920" t="str">
            <v>300866</v>
          </cell>
          <cell r="E920" t="str">
            <v>COND SKIM FLUID CLASS 2</v>
          </cell>
          <cell r="F920">
            <v>3.6387999999999998</v>
          </cell>
          <cell r="G920" t="str">
            <v>LB</v>
          </cell>
          <cell r="H920">
            <v>3.6387999999999997E-2</v>
          </cell>
          <cell r="I920">
            <v>0</v>
          </cell>
          <cell r="J920" t="str">
            <v>Ingredient</v>
          </cell>
          <cell r="K920" t="str">
            <v>1</v>
          </cell>
          <cell r="L920">
            <v>4</v>
          </cell>
          <cell r="M920">
            <v>0</v>
          </cell>
          <cell r="N920">
            <v>0</v>
          </cell>
          <cell r="O920">
            <v>0</v>
          </cell>
          <cell r="P920" t="str">
            <v>16 OZ</v>
          </cell>
          <cell r="Q920" t="str">
            <v>177299</v>
          </cell>
          <cell r="R920" t="str">
            <v>177299-03766A</v>
          </cell>
          <cell r="S920" t="str">
            <v>0003827203766</v>
          </cell>
        </row>
        <row r="921">
          <cell r="A921" t="str">
            <v>0003827203766</v>
          </cell>
          <cell r="B921" t="str">
            <v>CCRST PLAIN SOUR CRM 16 OZ</v>
          </cell>
          <cell r="C921">
            <v>920</v>
          </cell>
          <cell r="D921" t="str">
            <v>300868</v>
          </cell>
          <cell r="E921" t="str">
            <v>COND SKIM LB SOLIDS CLASS 2</v>
          </cell>
          <cell r="F921">
            <v>1.5969</v>
          </cell>
          <cell r="G921" t="str">
            <v>LB</v>
          </cell>
          <cell r="H921">
            <v>1.5969000000000001E-2</v>
          </cell>
          <cell r="I921">
            <v>0.92849999999999999</v>
          </cell>
          <cell r="J921" t="str">
            <v>Ingredient</v>
          </cell>
          <cell r="K921" t="str">
            <v>1</v>
          </cell>
          <cell r="L921">
            <v>5</v>
          </cell>
          <cell r="M921">
            <v>0</v>
          </cell>
          <cell r="N921">
            <v>1.48272165E-2</v>
          </cell>
          <cell r="O921">
            <v>0</v>
          </cell>
          <cell r="P921" t="str">
            <v>16 OZ</v>
          </cell>
          <cell r="Q921" t="str">
            <v>177299</v>
          </cell>
          <cell r="R921" t="str">
            <v>177299-03766A</v>
          </cell>
          <cell r="S921" t="str">
            <v>0003827203766</v>
          </cell>
        </row>
        <row r="922">
          <cell r="A922" t="str">
            <v>0003827203766</v>
          </cell>
          <cell r="B922" t="str">
            <v>CCRST PLAIN SOUR CRM 16 OZ</v>
          </cell>
          <cell r="C922">
            <v>921</v>
          </cell>
          <cell r="D922" t="str">
            <v>300870</v>
          </cell>
          <cell r="E922" t="str">
            <v>FLUID CLASS 2</v>
          </cell>
          <cell r="F922">
            <v>68.212699999999998</v>
          </cell>
          <cell r="G922" t="str">
            <v>LB</v>
          </cell>
          <cell r="H922">
            <v>0.68212700000000004</v>
          </cell>
          <cell r="I922">
            <v>0</v>
          </cell>
          <cell r="J922" t="str">
            <v>Ingredient</v>
          </cell>
          <cell r="K922" t="str">
            <v>1</v>
          </cell>
          <cell r="L922">
            <v>6</v>
          </cell>
          <cell r="M922">
            <v>0</v>
          </cell>
          <cell r="N922">
            <v>0</v>
          </cell>
          <cell r="O922">
            <v>0</v>
          </cell>
          <cell r="P922" t="str">
            <v>16 OZ</v>
          </cell>
          <cell r="Q922" t="str">
            <v>177299</v>
          </cell>
          <cell r="R922" t="str">
            <v>177299-03766A</v>
          </cell>
          <cell r="S922" t="str">
            <v>0003827203766</v>
          </cell>
        </row>
        <row r="923">
          <cell r="A923" t="str">
            <v>0003827203766</v>
          </cell>
          <cell r="B923" t="str">
            <v>CCRST PLAIN SOUR CRM 16 OZ</v>
          </cell>
          <cell r="C923">
            <v>922</v>
          </cell>
          <cell r="D923" t="str">
            <v>301362</v>
          </cell>
          <cell r="E923" t="str">
            <v>CULTURE REG SOUR CRM DIR SET</v>
          </cell>
          <cell r="F923">
            <v>1.2E-2</v>
          </cell>
          <cell r="G923" t="str">
            <v>EA</v>
          </cell>
          <cell r="H923">
            <v>1.2E-4</v>
          </cell>
          <cell r="I923">
            <v>15</v>
          </cell>
          <cell r="J923" t="str">
            <v>Ingredient</v>
          </cell>
          <cell r="K923" t="str">
            <v>1</v>
          </cell>
          <cell r="L923">
            <v>7</v>
          </cell>
          <cell r="M923">
            <v>0</v>
          </cell>
          <cell r="N923">
            <v>1.8E-3</v>
          </cell>
          <cell r="O923">
            <v>0</v>
          </cell>
          <cell r="P923" t="str">
            <v>16 OZ</v>
          </cell>
          <cell r="Q923" t="str">
            <v>177299</v>
          </cell>
          <cell r="R923" t="str">
            <v>177299-03766A</v>
          </cell>
          <cell r="S923" t="str">
            <v>0003827203766</v>
          </cell>
        </row>
        <row r="924">
          <cell r="A924" t="str">
            <v>0003827203766</v>
          </cell>
          <cell r="B924" t="str">
            <v>CCRST PLAIN SOUR CRM 16 OZ</v>
          </cell>
          <cell r="C924">
            <v>923</v>
          </cell>
          <cell r="D924" t="str">
            <v>301363</v>
          </cell>
          <cell r="E924" t="str">
            <v>STABILIZER F/ SOUR CRM</v>
          </cell>
          <cell r="F924">
            <v>1.55</v>
          </cell>
          <cell r="G924" t="str">
            <v>LB</v>
          </cell>
          <cell r="H924">
            <v>1.55E-2</v>
          </cell>
          <cell r="I924">
            <v>1.18</v>
          </cell>
          <cell r="J924" t="str">
            <v>Ingredient</v>
          </cell>
          <cell r="K924" t="str">
            <v>1</v>
          </cell>
          <cell r="L924">
            <v>8</v>
          </cell>
          <cell r="M924">
            <v>0</v>
          </cell>
          <cell r="N924">
            <v>1.8290000000000001E-2</v>
          </cell>
          <cell r="O924">
            <v>0</v>
          </cell>
          <cell r="P924" t="str">
            <v>16 OZ</v>
          </cell>
          <cell r="Q924" t="str">
            <v>177299</v>
          </cell>
          <cell r="R924" t="str">
            <v>177299-03766A</v>
          </cell>
          <cell r="S924" t="str">
            <v>0003827203766</v>
          </cell>
        </row>
        <row r="925">
          <cell r="A925" t="str">
            <v>0003827203766</v>
          </cell>
          <cell r="B925" t="str">
            <v>CCRST PLAIN SOUR CRM 16 OZ</v>
          </cell>
          <cell r="C925">
            <v>924</v>
          </cell>
          <cell r="D925" t="str">
            <v>504132</v>
          </cell>
          <cell r="E925" t="str">
            <v>DUMMY CODE - THIS BOM IS OBSOLETE (US)</v>
          </cell>
          <cell r="F925">
            <v>0</v>
          </cell>
          <cell r="G925" t="str">
            <v>EA</v>
          </cell>
          <cell r="H925">
            <v>0</v>
          </cell>
          <cell r="I925">
            <v>0</v>
          </cell>
          <cell r="J925" t="str">
            <v>Packaging</v>
          </cell>
          <cell r="K925" t="str">
            <v>2</v>
          </cell>
          <cell r="L925">
            <v>1</v>
          </cell>
          <cell r="M925">
            <v>0</v>
          </cell>
          <cell r="N925">
            <v>0</v>
          </cell>
          <cell r="O925">
            <v>0</v>
          </cell>
          <cell r="P925" t="str">
            <v>16 OZ</v>
          </cell>
          <cell r="Q925" t="str">
            <v>177299</v>
          </cell>
          <cell r="R925" t="str">
            <v>177299-03766A</v>
          </cell>
          <cell r="S925" t="str">
            <v>0003827203766</v>
          </cell>
        </row>
        <row r="926">
          <cell r="A926" t="str">
            <v>0003827203767</v>
          </cell>
          <cell r="B926" t="str">
            <v>CCRST PLAIN SOUR CRM 32 OZ</v>
          </cell>
          <cell r="C926">
            <v>925</v>
          </cell>
          <cell r="D926" t="str">
            <v>177299</v>
          </cell>
          <cell r="E926" t="str">
            <v>BULK SOUR CRM</v>
          </cell>
          <cell r="F926">
            <v>100</v>
          </cell>
          <cell r="G926" t="str">
            <v>LB</v>
          </cell>
          <cell r="H926">
            <v>2</v>
          </cell>
          <cell r="I926">
            <v>0.43000248790000017</v>
          </cell>
          <cell r="J926" t="str">
            <v>Ingredient</v>
          </cell>
          <cell r="K926" t="str">
            <v>1</v>
          </cell>
          <cell r="L926">
            <v>9</v>
          </cell>
          <cell r="M926">
            <v>1</v>
          </cell>
          <cell r="N926">
            <v>0</v>
          </cell>
          <cell r="O926">
            <v>0</v>
          </cell>
          <cell r="P926" t="str">
            <v>32 OZ</v>
          </cell>
          <cell r="Q926" t="str">
            <v>177299</v>
          </cell>
          <cell r="R926" t="str">
            <v>177299-03767A</v>
          </cell>
          <cell r="S926" t="str">
            <v>0003827203767</v>
          </cell>
        </row>
        <row r="927">
          <cell r="A927" t="str">
            <v>0003827203767</v>
          </cell>
          <cell r="B927" t="str">
            <v>CCRST PLAIN SOUR CRM 32 OZ</v>
          </cell>
          <cell r="C927">
            <v>926</v>
          </cell>
          <cell r="D927" t="str">
            <v>300038</v>
          </cell>
          <cell r="E927" t="str">
            <v>BF CLASS 2</v>
          </cell>
          <cell r="F927">
            <v>18.3</v>
          </cell>
          <cell r="G927" t="str">
            <v>LB</v>
          </cell>
          <cell r="H927">
            <v>0.36599999999999999</v>
          </cell>
          <cell r="I927">
            <v>1.8340000000000001</v>
          </cell>
          <cell r="J927" t="str">
            <v>Ingredient</v>
          </cell>
          <cell r="K927" t="str">
            <v>1</v>
          </cell>
          <cell r="L927">
            <v>1</v>
          </cell>
          <cell r="M927">
            <v>0</v>
          </cell>
          <cell r="N927">
            <v>0.67124399999999995</v>
          </cell>
          <cell r="O927">
            <v>0</v>
          </cell>
          <cell r="P927" t="str">
            <v>32 OZ</v>
          </cell>
          <cell r="Q927" t="str">
            <v>177299</v>
          </cell>
          <cell r="R927" t="str">
            <v>177299-03767A</v>
          </cell>
          <cell r="S927" t="str">
            <v>0003827203767</v>
          </cell>
        </row>
        <row r="928">
          <cell r="A928" t="str">
            <v>0003827203767</v>
          </cell>
          <cell r="B928" t="str">
            <v>CCRST PLAIN SOUR CRM 32 OZ</v>
          </cell>
          <cell r="C928">
            <v>927</v>
          </cell>
          <cell r="D928" t="str">
            <v>300467</v>
          </cell>
          <cell r="E928" t="str">
            <v>FLVR F/ SOUR CRM</v>
          </cell>
          <cell r="F928">
            <v>2</v>
          </cell>
          <cell r="G928" t="str">
            <v>CC</v>
          </cell>
          <cell r="H928">
            <v>0.04</v>
          </cell>
          <cell r="I928">
            <v>8.6E-3</v>
          </cell>
          <cell r="J928" t="str">
            <v>Ingredient</v>
          </cell>
          <cell r="K928" t="str">
            <v>1</v>
          </cell>
          <cell r="L928">
            <v>2</v>
          </cell>
          <cell r="M928">
            <v>0</v>
          </cell>
          <cell r="N928">
            <v>3.4400000000000001E-4</v>
          </cell>
          <cell r="O928">
            <v>0</v>
          </cell>
          <cell r="P928" t="str">
            <v>32 OZ</v>
          </cell>
          <cell r="Q928" t="str">
            <v>177299</v>
          </cell>
          <cell r="R928" t="str">
            <v>177299-03767A</v>
          </cell>
          <cell r="S928" t="str">
            <v>0003827203767</v>
          </cell>
        </row>
        <row r="929">
          <cell r="A929" t="str">
            <v>0003827203767</v>
          </cell>
          <cell r="B929" t="str">
            <v>CCRST PLAIN SOUR CRM 32 OZ</v>
          </cell>
          <cell r="C929">
            <v>928</v>
          </cell>
          <cell r="D929" t="str">
            <v>300863</v>
          </cell>
          <cell r="E929" t="str">
            <v>SNF RAW CLASS 2</v>
          </cell>
          <cell r="F929">
            <v>6.7016</v>
          </cell>
          <cell r="G929" t="str">
            <v>LB</v>
          </cell>
          <cell r="H929">
            <v>0.13403200000000001</v>
          </cell>
          <cell r="I929">
            <v>0.79359999999999997</v>
          </cell>
          <cell r="J929" t="str">
            <v>Ingredient</v>
          </cell>
          <cell r="K929" t="str">
            <v>1</v>
          </cell>
          <cell r="L929">
            <v>3</v>
          </cell>
          <cell r="M929">
            <v>0</v>
          </cell>
          <cell r="N929">
            <v>0.1063677952</v>
          </cell>
          <cell r="O929">
            <v>0</v>
          </cell>
          <cell r="P929" t="str">
            <v>32 OZ</v>
          </cell>
          <cell r="Q929" t="str">
            <v>177299</v>
          </cell>
          <cell r="R929" t="str">
            <v>177299-03767A</v>
          </cell>
          <cell r="S929" t="str">
            <v>0003827203767</v>
          </cell>
        </row>
        <row r="930">
          <cell r="A930" t="str">
            <v>0003827203767</v>
          </cell>
          <cell r="B930" t="str">
            <v>CCRST PLAIN SOUR CRM 32 OZ</v>
          </cell>
          <cell r="C930">
            <v>929</v>
          </cell>
          <cell r="D930" t="str">
            <v>300866</v>
          </cell>
          <cell r="E930" t="str">
            <v>COND SKIM FLUID CLASS 2</v>
          </cell>
          <cell r="F930">
            <v>3.6387999999999998</v>
          </cell>
          <cell r="G930" t="str">
            <v>LB</v>
          </cell>
          <cell r="H930">
            <v>7.2775999999999993E-2</v>
          </cell>
          <cell r="I930">
            <v>0</v>
          </cell>
          <cell r="J930" t="str">
            <v>Ingredient</v>
          </cell>
          <cell r="K930" t="str">
            <v>1</v>
          </cell>
          <cell r="L930">
            <v>4</v>
          </cell>
          <cell r="M930">
            <v>0</v>
          </cell>
          <cell r="N930">
            <v>0</v>
          </cell>
          <cell r="O930">
            <v>0</v>
          </cell>
          <cell r="P930" t="str">
            <v>32 OZ</v>
          </cell>
          <cell r="Q930" t="str">
            <v>177299</v>
          </cell>
          <cell r="R930" t="str">
            <v>177299-03767A</v>
          </cell>
          <cell r="S930" t="str">
            <v>0003827203767</v>
          </cell>
        </row>
        <row r="931">
          <cell r="A931" t="str">
            <v>0003827203767</v>
          </cell>
          <cell r="B931" t="str">
            <v>CCRST PLAIN SOUR CRM 32 OZ</v>
          </cell>
          <cell r="C931">
            <v>930</v>
          </cell>
          <cell r="D931" t="str">
            <v>300868</v>
          </cell>
          <cell r="E931" t="str">
            <v>COND SKIM LB SOLIDS CLASS 2</v>
          </cell>
          <cell r="F931">
            <v>1.5969</v>
          </cell>
          <cell r="G931" t="str">
            <v>LB</v>
          </cell>
          <cell r="H931">
            <v>3.1938000000000001E-2</v>
          </cell>
          <cell r="I931">
            <v>0.92849999999999999</v>
          </cell>
          <cell r="J931" t="str">
            <v>Ingredient</v>
          </cell>
          <cell r="K931" t="str">
            <v>1</v>
          </cell>
          <cell r="L931">
            <v>5</v>
          </cell>
          <cell r="M931">
            <v>0</v>
          </cell>
          <cell r="N931">
            <v>2.9654433000000001E-2</v>
          </cell>
          <cell r="O931">
            <v>0</v>
          </cell>
          <cell r="P931" t="str">
            <v>32 OZ</v>
          </cell>
          <cell r="Q931" t="str">
            <v>177299</v>
          </cell>
          <cell r="R931" t="str">
            <v>177299-03767A</v>
          </cell>
          <cell r="S931" t="str">
            <v>0003827203767</v>
          </cell>
        </row>
        <row r="932">
          <cell r="A932" t="str">
            <v>0003827203767</v>
          </cell>
          <cell r="B932" t="str">
            <v>CCRST PLAIN SOUR CRM 32 OZ</v>
          </cell>
          <cell r="C932">
            <v>931</v>
          </cell>
          <cell r="D932" t="str">
            <v>300870</v>
          </cell>
          <cell r="E932" t="str">
            <v>FLUID CLASS 2</v>
          </cell>
          <cell r="F932">
            <v>68.212699999999998</v>
          </cell>
          <cell r="G932" t="str">
            <v>LB</v>
          </cell>
          <cell r="H932">
            <v>1.3642540000000001</v>
          </cell>
          <cell r="I932">
            <v>0</v>
          </cell>
          <cell r="J932" t="str">
            <v>Ingredient</v>
          </cell>
          <cell r="K932" t="str">
            <v>1</v>
          </cell>
          <cell r="L932">
            <v>6</v>
          </cell>
          <cell r="M932">
            <v>0</v>
          </cell>
          <cell r="N932">
            <v>0</v>
          </cell>
          <cell r="O932">
            <v>0</v>
          </cell>
          <cell r="P932" t="str">
            <v>32 OZ</v>
          </cell>
          <cell r="Q932" t="str">
            <v>177299</v>
          </cell>
          <cell r="R932" t="str">
            <v>177299-03767A</v>
          </cell>
          <cell r="S932" t="str">
            <v>0003827203767</v>
          </cell>
        </row>
        <row r="933">
          <cell r="A933" t="str">
            <v>0003827203767</v>
          </cell>
          <cell r="B933" t="str">
            <v>CCRST PLAIN SOUR CRM 32 OZ</v>
          </cell>
          <cell r="C933">
            <v>932</v>
          </cell>
          <cell r="D933" t="str">
            <v>301362</v>
          </cell>
          <cell r="E933" t="str">
            <v>CULTURE REG SOUR CRM DIR SET</v>
          </cell>
          <cell r="F933">
            <v>1.2E-2</v>
          </cell>
          <cell r="G933" t="str">
            <v>EA</v>
          </cell>
          <cell r="H933">
            <v>2.4000000000000001E-4</v>
          </cell>
          <cell r="I933">
            <v>15</v>
          </cell>
          <cell r="J933" t="str">
            <v>Ingredient</v>
          </cell>
          <cell r="K933" t="str">
            <v>1</v>
          </cell>
          <cell r="L933">
            <v>7</v>
          </cell>
          <cell r="M933">
            <v>0</v>
          </cell>
          <cell r="N933">
            <v>3.5999999999999999E-3</v>
          </cell>
          <cell r="O933">
            <v>0</v>
          </cell>
          <cell r="P933" t="str">
            <v>32 OZ</v>
          </cell>
          <cell r="Q933" t="str">
            <v>177299</v>
          </cell>
          <cell r="R933" t="str">
            <v>177299-03767A</v>
          </cell>
          <cell r="S933" t="str">
            <v>0003827203767</v>
          </cell>
        </row>
        <row r="934">
          <cell r="A934" t="str">
            <v>0003827203767</v>
          </cell>
          <cell r="B934" t="str">
            <v>CCRST PLAIN SOUR CRM 32 OZ</v>
          </cell>
          <cell r="C934">
            <v>933</v>
          </cell>
          <cell r="D934" t="str">
            <v>301363</v>
          </cell>
          <cell r="E934" t="str">
            <v>STABILIZER F/ SOUR CRM</v>
          </cell>
          <cell r="F934">
            <v>1.55</v>
          </cell>
          <cell r="G934" t="str">
            <v>LB</v>
          </cell>
          <cell r="H934">
            <v>3.1E-2</v>
          </cell>
          <cell r="I934">
            <v>1.18</v>
          </cell>
          <cell r="J934" t="str">
            <v>Ingredient</v>
          </cell>
          <cell r="K934" t="str">
            <v>1</v>
          </cell>
          <cell r="L934">
            <v>8</v>
          </cell>
          <cell r="M934">
            <v>0</v>
          </cell>
          <cell r="N934">
            <v>3.6580000000000001E-2</v>
          </cell>
          <cell r="O934">
            <v>0</v>
          </cell>
          <cell r="P934" t="str">
            <v>32 OZ</v>
          </cell>
          <cell r="Q934" t="str">
            <v>177299</v>
          </cell>
          <cell r="R934" t="str">
            <v>177299-03767A</v>
          </cell>
          <cell r="S934" t="str">
            <v>0003827203767</v>
          </cell>
        </row>
        <row r="935">
          <cell r="A935" t="str">
            <v>0003827203767</v>
          </cell>
          <cell r="B935" t="str">
            <v>CCRST PLAIN SOUR CRM 32 OZ</v>
          </cell>
          <cell r="C935">
            <v>934</v>
          </cell>
          <cell r="D935" t="str">
            <v>504132</v>
          </cell>
          <cell r="E935" t="str">
            <v>DUMMY CODE - THIS BOM IS OBSOLETE (US)</v>
          </cell>
          <cell r="F935">
            <v>0</v>
          </cell>
          <cell r="G935" t="str">
            <v>EA</v>
          </cell>
          <cell r="H935">
            <v>0</v>
          </cell>
          <cell r="I935">
            <v>0</v>
          </cell>
          <cell r="J935" t="str">
            <v>Packaging</v>
          </cell>
          <cell r="K935" t="str">
            <v>2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 t="str">
            <v>32 OZ</v>
          </cell>
          <cell r="Q935" t="str">
            <v>177299</v>
          </cell>
          <cell r="R935" t="str">
            <v>177299-03767A</v>
          </cell>
          <cell r="S935" t="str">
            <v>0003827203767</v>
          </cell>
        </row>
        <row r="936">
          <cell r="A936" t="str">
            <v>0003827203769</v>
          </cell>
          <cell r="B936" t="str">
            <v>CCRST LT SOUR CRM 16 OZ</v>
          </cell>
          <cell r="C936">
            <v>935</v>
          </cell>
          <cell r="D936" t="str">
            <v>177304</v>
          </cell>
          <cell r="E936" t="str">
            <v>BULK LT SOUR CRM</v>
          </cell>
          <cell r="F936">
            <v>100</v>
          </cell>
          <cell r="G936" t="str">
            <v>LB</v>
          </cell>
          <cell r="H936">
            <v>1</v>
          </cell>
          <cell r="I936">
            <v>0.26107576690000001</v>
          </cell>
          <cell r="J936" t="str">
            <v>Ingredient</v>
          </cell>
          <cell r="K936" t="str">
            <v>1</v>
          </cell>
          <cell r="L936">
            <v>10</v>
          </cell>
          <cell r="M936">
            <v>1</v>
          </cell>
          <cell r="N936">
            <v>0</v>
          </cell>
          <cell r="O936">
            <v>0</v>
          </cell>
          <cell r="P936" t="str">
            <v>16 OZ</v>
          </cell>
          <cell r="Q936" t="str">
            <v>177304</v>
          </cell>
          <cell r="R936" t="str">
            <v>177304-03769A</v>
          </cell>
          <cell r="S936" t="str">
            <v>0003827203769</v>
          </cell>
        </row>
        <row r="937">
          <cell r="A937" t="str">
            <v>0003827203769</v>
          </cell>
          <cell r="B937" t="str">
            <v>CCRST LT SOUR CRM 16 OZ</v>
          </cell>
          <cell r="C937">
            <v>936</v>
          </cell>
          <cell r="D937" t="str">
            <v>300038</v>
          </cell>
          <cell r="E937" t="str">
            <v>BF CLASS 2</v>
          </cell>
          <cell r="F937">
            <v>7</v>
          </cell>
          <cell r="G937" t="str">
            <v>LB</v>
          </cell>
          <cell r="H937">
            <v>7.0000000000000007E-2</v>
          </cell>
          <cell r="I937">
            <v>1.8340000000000001</v>
          </cell>
          <cell r="J937" t="str">
            <v>Ingredient</v>
          </cell>
          <cell r="K937" t="str">
            <v>1</v>
          </cell>
          <cell r="L937">
            <v>1</v>
          </cell>
          <cell r="M937">
            <v>0</v>
          </cell>
          <cell r="N937">
            <v>0.12837999999999999</v>
          </cell>
          <cell r="O937">
            <v>0</v>
          </cell>
          <cell r="P937" t="str">
            <v>16 OZ</v>
          </cell>
          <cell r="Q937" t="str">
            <v>177304</v>
          </cell>
          <cell r="R937" t="str">
            <v>177304-03769A</v>
          </cell>
          <cell r="S937" t="str">
            <v>0003827203769</v>
          </cell>
        </row>
        <row r="938">
          <cell r="A938" t="str">
            <v>0003827203769</v>
          </cell>
          <cell r="B938" t="str">
            <v>CCRST LT SOUR CRM 16 OZ</v>
          </cell>
          <cell r="C938">
            <v>937</v>
          </cell>
          <cell r="D938" t="str">
            <v>300458</v>
          </cell>
          <cell r="E938" t="str">
            <v>VITAMIN A PALMITATE</v>
          </cell>
          <cell r="F938">
            <v>0.98</v>
          </cell>
          <cell r="G938" t="str">
            <v>CC</v>
          </cell>
          <cell r="H938">
            <v>9.7999999999999997E-3</v>
          </cell>
          <cell r="I938">
            <v>3.5999999999999999E-3</v>
          </cell>
          <cell r="J938" t="str">
            <v>Ingredient</v>
          </cell>
          <cell r="K938" t="str">
            <v>1</v>
          </cell>
          <cell r="L938">
            <v>2</v>
          </cell>
          <cell r="M938">
            <v>0</v>
          </cell>
          <cell r="N938">
            <v>3.5280000000000001E-5</v>
          </cell>
          <cell r="O938">
            <v>0</v>
          </cell>
          <cell r="P938" t="str">
            <v>16 OZ</v>
          </cell>
          <cell r="Q938" t="str">
            <v>177304</v>
          </cell>
          <cell r="R938" t="str">
            <v>177304-03769A</v>
          </cell>
          <cell r="S938" t="str">
            <v>0003827203769</v>
          </cell>
        </row>
        <row r="939">
          <cell r="A939" t="str">
            <v>0003827203769</v>
          </cell>
          <cell r="B939" t="str">
            <v>CCRST LT SOUR CRM 16 OZ</v>
          </cell>
          <cell r="C939">
            <v>938</v>
          </cell>
          <cell r="D939" t="str">
            <v>300467</v>
          </cell>
          <cell r="E939" t="str">
            <v>FLVR F/ SOUR CRM</v>
          </cell>
          <cell r="F939">
            <v>2</v>
          </cell>
          <cell r="G939" t="str">
            <v>CC</v>
          </cell>
          <cell r="H939">
            <v>0.02</v>
          </cell>
          <cell r="I939">
            <v>8.6E-3</v>
          </cell>
          <cell r="J939" t="str">
            <v>Ingredient</v>
          </cell>
          <cell r="K939" t="str">
            <v>1</v>
          </cell>
          <cell r="L939">
            <v>3</v>
          </cell>
          <cell r="M939">
            <v>0</v>
          </cell>
          <cell r="N939">
            <v>1.7200000000000001E-4</v>
          </cell>
          <cell r="O939">
            <v>0</v>
          </cell>
          <cell r="P939" t="str">
            <v>16 OZ</v>
          </cell>
          <cell r="Q939" t="str">
            <v>177304</v>
          </cell>
          <cell r="R939" t="str">
            <v>177304-03769A</v>
          </cell>
          <cell r="S939" t="str">
            <v>0003827203769</v>
          </cell>
        </row>
        <row r="940">
          <cell r="A940" t="str">
            <v>0003827203769</v>
          </cell>
          <cell r="B940" t="str">
            <v>CCRST LT SOUR CRM 16 OZ</v>
          </cell>
          <cell r="C940">
            <v>939</v>
          </cell>
          <cell r="D940" t="str">
            <v>300863</v>
          </cell>
          <cell r="E940" t="str">
            <v>SNF RAW CLASS 2</v>
          </cell>
          <cell r="F940">
            <v>6.5480999999999998</v>
          </cell>
          <cell r="G940" t="str">
            <v>LB</v>
          </cell>
          <cell r="H940">
            <v>6.5480999999999998E-2</v>
          </cell>
          <cell r="I940">
            <v>0.79359999999999997</v>
          </cell>
          <cell r="J940" t="str">
            <v>Ingredient</v>
          </cell>
          <cell r="K940" t="str">
            <v>1</v>
          </cell>
          <cell r="L940">
            <v>4</v>
          </cell>
          <cell r="M940">
            <v>0</v>
          </cell>
          <cell r="N940">
            <v>5.1965721600000001E-2</v>
          </cell>
          <cell r="O940">
            <v>0</v>
          </cell>
          <cell r="P940" t="str">
            <v>16 OZ</v>
          </cell>
          <cell r="Q940" t="str">
            <v>177304</v>
          </cell>
          <cell r="R940" t="str">
            <v>177304-03769A</v>
          </cell>
          <cell r="S940" t="str">
            <v>0003827203769</v>
          </cell>
        </row>
        <row r="941">
          <cell r="A941" t="str">
            <v>0003827203769</v>
          </cell>
          <cell r="B941" t="str">
            <v>CCRST LT SOUR CRM 16 OZ</v>
          </cell>
          <cell r="C941">
            <v>940</v>
          </cell>
          <cell r="D941" t="str">
            <v>300866</v>
          </cell>
          <cell r="E941" t="str">
            <v>COND SKIM FLUID CLASS 2</v>
          </cell>
          <cell r="F941">
            <v>11.739599999999999</v>
          </cell>
          <cell r="G941" t="str">
            <v>LB</v>
          </cell>
          <cell r="H941">
            <v>0.117396</v>
          </cell>
          <cell r="I941">
            <v>0</v>
          </cell>
          <cell r="J941" t="str">
            <v>Ingredient</v>
          </cell>
          <cell r="K941" t="str">
            <v>1</v>
          </cell>
          <cell r="L941">
            <v>9</v>
          </cell>
          <cell r="M941">
            <v>0</v>
          </cell>
          <cell r="N941">
            <v>0</v>
          </cell>
          <cell r="O941">
            <v>0</v>
          </cell>
          <cell r="P941" t="str">
            <v>16 OZ</v>
          </cell>
          <cell r="Q941" t="str">
            <v>177304</v>
          </cell>
          <cell r="R941" t="str">
            <v>177304-03769A</v>
          </cell>
          <cell r="S941" t="str">
            <v>0003827203769</v>
          </cell>
        </row>
        <row r="942">
          <cell r="A942" t="str">
            <v>0003827203769</v>
          </cell>
          <cell r="B942" t="str">
            <v>CCRST LT SOUR CRM 16 OZ</v>
          </cell>
          <cell r="C942">
            <v>941</v>
          </cell>
          <cell r="D942" t="str">
            <v>300868</v>
          </cell>
          <cell r="E942" t="str">
            <v>COND SKIM LB SOLIDS CLASS 2</v>
          </cell>
          <cell r="F942">
            <v>5.1519000000000004</v>
          </cell>
          <cell r="G942" t="str">
            <v>LB</v>
          </cell>
          <cell r="H942">
            <v>5.1519000000000002E-2</v>
          </cell>
          <cell r="I942">
            <v>0.92849999999999999</v>
          </cell>
          <cell r="J942" t="str">
            <v>Ingredient</v>
          </cell>
          <cell r="K942" t="str">
            <v>1</v>
          </cell>
          <cell r="L942">
            <v>5</v>
          </cell>
          <cell r="M942">
            <v>0</v>
          </cell>
          <cell r="N942">
            <v>4.7835391499999998E-2</v>
          </cell>
          <cell r="O942">
            <v>0</v>
          </cell>
          <cell r="P942" t="str">
            <v>16 OZ</v>
          </cell>
          <cell r="Q942" t="str">
            <v>177304</v>
          </cell>
          <cell r="R942" t="str">
            <v>177304-03769A</v>
          </cell>
          <cell r="S942" t="str">
            <v>0003827203769</v>
          </cell>
        </row>
        <row r="943">
          <cell r="A943" t="str">
            <v>0003827203769</v>
          </cell>
          <cell r="B943" t="str">
            <v>CCRST LT SOUR CRM 16 OZ</v>
          </cell>
          <cell r="C943">
            <v>942</v>
          </cell>
          <cell r="D943" t="str">
            <v>300870</v>
          </cell>
          <cell r="E943" t="str">
            <v>FLUID CLASS 2</v>
          </cell>
          <cell r="F943">
            <v>67.460400000000007</v>
          </cell>
          <cell r="G943" t="str">
            <v>LB</v>
          </cell>
          <cell r="H943">
            <v>0.67460400000000009</v>
          </cell>
          <cell r="I943">
            <v>0</v>
          </cell>
          <cell r="J943" t="str">
            <v>Ingredient</v>
          </cell>
          <cell r="K943" t="str">
            <v>1</v>
          </cell>
          <cell r="L943">
            <v>6</v>
          </cell>
          <cell r="M943">
            <v>0</v>
          </cell>
          <cell r="N943">
            <v>0</v>
          </cell>
          <cell r="O943">
            <v>0</v>
          </cell>
          <cell r="P943" t="str">
            <v>16 OZ</v>
          </cell>
          <cell r="Q943" t="str">
            <v>177304</v>
          </cell>
          <cell r="R943" t="str">
            <v>177304-03769A</v>
          </cell>
          <cell r="S943" t="str">
            <v>0003827203769</v>
          </cell>
        </row>
        <row r="944">
          <cell r="A944" t="str">
            <v>0003827203769</v>
          </cell>
          <cell r="B944" t="str">
            <v>CCRST LT SOUR CRM 16 OZ</v>
          </cell>
          <cell r="C944">
            <v>943</v>
          </cell>
          <cell r="D944" t="str">
            <v>301362</v>
          </cell>
          <cell r="E944" t="str">
            <v>CULTURE REG SOUR CRM DIR SET</v>
          </cell>
          <cell r="F944">
            <v>1.2E-2</v>
          </cell>
          <cell r="G944" t="str">
            <v>EA</v>
          </cell>
          <cell r="H944">
            <v>1.2E-4</v>
          </cell>
          <cell r="I944">
            <v>15</v>
          </cell>
          <cell r="J944" t="str">
            <v>Ingredient</v>
          </cell>
          <cell r="K944" t="str">
            <v>1</v>
          </cell>
          <cell r="L944">
            <v>7</v>
          </cell>
          <cell r="M944">
            <v>0</v>
          </cell>
          <cell r="N944">
            <v>1.8E-3</v>
          </cell>
          <cell r="O944">
            <v>0</v>
          </cell>
          <cell r="P944" t="str">
            <v>16 OZ</v>
          </cell>
          <cell r="Q944" t="str">
            <v>177304</v>
          </cell>
          <cell r="R944" t="str">
            <v>177304-03769A</v>
          </cell>
          <cell r="S944" t="str">
            <v>0003827203769</v>
          </cell>
        </row>
        <row r="945">
          <cell r="A945" t="str">
            <v>0003827203769</v>
          </cell>
          <cell r="B945" t="str">
            <v>CCRST LT SOUR CRM 16 OZ</v>
          </cell>
          <cell r="C945">
            <v>944</v>
          </cell>
          <cell r="D945" t="str">
            <v>301363</v>
          </cell>
          <cell r="E945" t="str">
            <v>STABILIZER F/ SOUR CRM</v>
          </cell>
          <cell r="F945">
            <v>2.1</v>
          </cell>
          <cell r="G945" t="str">
            <v>LB</v>
          </cell>
          <cell r="H945">
            <v>2.1000000000000001E-2</v>
          </cell>
          <cell r="I945">
            <v>1.18</v>
          </cell>
          <cell r="J945" t="str">
            <v>Ingredient</v>
          </cell>
          <cell r="K945" t="str">
            <v>1</v>
          </cell>
          <cell r="L945">
            <v>8</v>
          </cell>
          <cell r="M945">
            <v>0</v>
          </cell>
          <cell r="N945">
            <v>2.478E-2</v>
          </cell>
          <cell r="O945">
            <v>0</v>
          </cell>
          <cell r="P945" t="str">
            <v>16 OZ</v>
          </cell>
          <cell r="Q945" t="str">
            <v>177304</v>
          </cell>
          <cell r="R945" t="str">
            <v>177304-03769A</v>
          </cell>
          <cell r="S945" t="str">
            <v>0003827203769</v>
          </cell>
        </row>
        <row r="946">
          <cell r="A946" t="str">
            <v>0003827203769</v>
          </cell>
          <cell r="B946" t="str">
            <v>CCRST LT SOUR CRM 16 OZ</v>
          </cell>
          <cell r="C946">
            <v>945</v>
          </cell>
          <cell r="D946" t="str">
            <v>504132</v>
          </cell>
          <cell r="E946" t="str">
            <v>DUMMY CODE - THIS BOM IS OBSOLETE (US)</v>
          </cell>
          <cell r="F946">
            <v>0</v>
          </cell>
          <cell r="G946" t="str">
            <v>EA</v>
          </cell>
          <cell r="H946">
            <v>0</v>
          </cell>
          <cell r="I946">
            <v>0</v>
          </cell>
          <cell r="J946" t="str">
            <v>Packaging</v>
          </cell>
          <cell r="K946" t="str">
            <v>2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 t="str">
            <v>16 OZ</v>
          </cell>
          <cell r="Q946" t="str">
            <v>177304</v>
          </cell>
          <cell r="R946" t="str">
            <v>177304-03769A</v>
          </cell>
          <cell r="S946" t="str">
            <v>0003827203769</v>
          </cell>
        </row>
        <row r="947">
          <cell r="A947" t="str">
            <v>0003827203770</v>
          </cell>
          <cell r="B947" t="str">
            <v>CCRST EGG NOG QT</v>
          </cell>
          <cell r="C947">
            <v>946</v>
          </cell>
          <cell r="D947" t="str">
            <v>175222</v>
          </cell>
          <cell r="E947" t="str">
            <v>BULK MIX EGG NOG BLEND</v>
          </cell>
          <cell r="F947">
            <v>100</v>
          </cell>
          <cell r="G947" t="str">
            <v>LB</v>
          </cell>
          <cell r="H947">
            <v>2.2309999999999999</v>
          </cell>
          <cell r="I947">
            <v>0.24587784024000001</v>
          </cell>
          <cell r="J947" t="str">
            <v>Ingredient</v>
          </cell>
          <cell r="K947" t="str">
            <v>1</v>
          </cell>
          <cell r="L947">
            <v>10</v>
          </cell>
          <cell r="M947">
            <v>1</v>
          </cell>
          <cell r="N947">
            <v>0</v>
          </cell>
          <cell r="O947">
            <v>0</v>
          </cell>
          <cell r="P947" t="str">
            <v>QT</v>
          </cell>
          <cell r="Q947" t="str">
            <v>175222</v>
          </cell>
          <cell r="R947" t="str">
            <v>175222-03770A</v>
          </cell>
          <cell r="S947" t="str">
            <v>0003827203770</v>
          </cell>
        </row>
        <row r="948">
          <cell r="A948" t="str">
            <v>0003827203770</v>
          </cell>
          <cell r="B948" t="str">
            <v>CCRST EGG NOG QT</v>
          </cell>
          <cell r="C948">
            <v>947</v>
          </cell>
          <cell r="D948" t="str">
            <v>175211</v>
          </cell>
          <cell r="E948" t="str">
            <v>BULK MIX BASE EGG NOG</v>
          </cell>
          <cell r="F948">
            <v>5.4782600000000006</v>
          </cell>
          <cell r="G948" t="str">
            <v>LB</v>
          </cell>
          <cell r="H948">
            <v>0.12221998060000003</v>
          </cell>
          <cell r="I948">
            <v>0.76300000000000001</v>
          </cell>
          <cell r="J948" t="str">
            <v>Ingredient</v>
          </cell>
          <cell r="K948" t="str">
            <v>1</v>
          </cell>
          <cell r="L948">
            <v>1</v>
          </cell>
          <cell r="M948">
            <v>0</v>
          </cell>
          <cell r="N948">
            <v>9.3253845197800014E-2</v>
          </cell>
          <cell r="O948">
            <v>0</v>
          </cell>
          <cell r="P948" t="str">
            <v>QT</v>
          </cell>
          <cell r="Q948" t="str">
            <v>175222</v>
          </cell>
          <cell r="R948" t="str">
            <v>175222-03770A</v>
          </cell>
          <cell r="S948" t="str">
            <v>0003827203770</v>
          </cell>
        </row>
        <row r="949">
          <cell r="A949" t="str">
            <v>0003827203770</v>
          </cell>
          <cell r="B949" t="str">
            <v>CCRST EGG NOG QT</v>
          </cell>
          <cell r="C949">
            <v>948</v>
          </cell>
          <cell r="D949" t="str">
            <v>300010</v>
          </cell>
          <cell r="E949" t="str">
            <v>SPICE EGG NOG</v>
          </cell>
          <cell r="F949">
            <v>9.783E-2</v>
          </cell>
          <cell r="G949" t="str">
            <v>LB</v>
          </cell>
          <cell r="H949">
            <v>2.1825872999999998E-3</v>
          </cell>
          <cell r="I949">
            <v>3.94</v>
          </cell>
          <cell r="J949" t="str">
            <v>Ingredient</v>
          </cell>
          <cell r="K949" t="str">
            <v>1</v>
          </cell>
          <cell r="L949">
            <v>2</v>
          </cell>
          <cell r="M949">
            <v>0</v>
          </cell>
          <cell r="N949">
            <v>8.5993939620000008E-3</v>
          </cell>
          <cell r="O949">
            <v>0</v>
          </cell>
          <cell r="P949" t="str">
            <v>QT</v>
          </cell>
          <cell r="Q949" t="str">
            <v>175222</v>
          </cell>
          <cell r="R949" t="str">
            <v>175222-03770A</v>
          </cell>
          <cell r="S949" t="str">
            <v>0003827203770</v>
          </cell>
        </row>
        <row r="950">
          <cell r="A950" t="str">
            <v>0003827203770</v>
          </cell>
          <cell r="B950" t="str">
            <v>CCRST EGG NOG QT</v>
          </cell>
          <cell r="C950">
            <v>949</v>
          </cell>
          <cell r="D950" t="str">
            <v>300024</v>
          </cell>
          <cell r="E950" t="str">
            <v>STABILIZER CARRAGEENAN</v>
          </cell>
          <cell r="F950">
            <v>9.8640000000000005E-2</v>
          </cell>
          <cell r="G950" t="str">
            <v>LB</v>
          </cell>
          <cell r="H950">
            <v>2.2006584000000004E-3</v>
          </cell>
          <cell r="I950">
            <v>4.43</v>
          </cell>
          <cell r="J950" t="str">
            <v>Ingredient</v>
          </cell>
          <cell r="K950" t="str">
            <v>1</v>
          </cell>
          <cell r="L950">
            <v>3</v>
          </cell>
          <cell r="M950">
            <v>0</v>
          </cell>
          <cell r="N950">
            <v>9.7489167120000005E-3</v>
          </cell>
          <cell r="O950">
            <v>0</v>
          </cell>
          <cell r="P950" t="str">
            <v>QT</v>
          </cell>
          <cell r="Q950" t="str">
            <v>175222</v>
          </cell>
          <cell r="R950" t="str">
            <v>175222-03770A</v>
          </cell>
          <cell r="S950" t="str">
            <v>0003827203770</v>
          </cell>
        </row>
        <row r="951">
          <cell r="A951" t="str">
            <v>0003827203770</v>
          </cell>
          <cell r="B951" t="str">
            <v>CCRST EGG NOG QT</v>
          </cell>
          <cell r="C951">
            <v>950</v>
          </cell>
          <cell r="D951" t="str">
            <v>300034</v>
          </cell>
          <cell r="E951" t="str">
            <v>HFCS 42 71% SOLIDS</v>
          </cell>
          <cell r="F951">
            <v>12.28567</v>
          </cell>
          <cell r="G951" t="str">
            <v>LB</v>
          </cell>
          <cell r="H951">
            <v>0.27409329770000002</v>
          </cell>
          <cell r="I951">
            <v>9.2399999999999996E-2</v>
          </cell>
          <cell r="J951" t="str">
            <v>Ingredient</v>
          </cell>
          <cell r="K951" t="str">
            <v>1</v>
          </cell>
          <cell r="L951">
            <v>4</v>
          </cell>
          <cell r="M951">
            <v>0</v>
          </cell>
          <cell r="N951">
            <v>2.5326220707480002E-2</v>
          </cell>
          <cell r="O951">
            <v>0</v>
          </cell>
          <cell r="P951" t="str">
            <v>QT</v>
          </cell>
          <cell r="Q951" t="str">
            <v>175222</v>
          </cell>
          <cell r="R951" t="str">
            <v>175222-03770A</v>
          </cell>
          <cell r="S951" t="str">
            <v>0003827203770</v>
          </cell>
        </row>
        <row r="952">
          <cell r="A952" t="str">
            <v>0003827203770</v>
          </cell>
          <cell r="B952" t="str">
            <v>CCRST EGG NOG QT</v>
          </cell>
          <cell r="C952">
            <v>951</v>
          </cell>
          <cell r="D952" t="str">
            <v>300038</v>
          </cell>
          <cell r="E952" t="str">
            <v>BF CLASS 2</v>
          </cell>
          <cell r="F952">
            <v>5.9992799999999997</v>
          </cell>
          <cell r="G952" t="str">
            <v>LB</v>
          </cell>
          <cell r="H952">
            <v>0.13384393680000001</v>
          </cell>
          <cell r="I952">
            <v>1.8340000000000001</v>
          </cell>
          <cell r="J952" t="str">
            <v>Ingredient</v>
          </cell>
          <cell r="K952" t="str">
            <v>1</v>
          </cell>
          <cell r="L952">
            <v>5</v>
          </cell>
          <cell r="M952">
            <v>0</v>
          </cell>
          <cell r="N952">
            <v>0.24546978009119999</v>
          </cell>
          <cell r="O952">
            <v>0</v>
          </cell>
          <cell r="P952" t="str">
            <v>QT</v>
          </cell>
          <cell r="Q952" t="str">
            <v>175222</v>
          </cell>
          <cell r="R952" t="str">
            <v>175222-03770A</v>
          </cell>
          <cell r="S952" t="str">
            <v>0003827203770</v>
          </cell>
        </row>
        <row r="953">
          <cell r="A953" t="str">
            <v>0003827203770</v>
          </cell>
          <cell r="B953" t="str">
            <v>CCRST EGG NOG QT</v>
          </cell>
          <cell r="C953">
            <v>952</v>
          </cell>
          <cell r="D953" t="str">
            <v>300863</v>
          </cell>
          <cell r="E953" t="str">
            <v>SNF RAW CLASS 2</v>
          </cell>
          <cell r="F953">
            <v>6.0992600000000001</v>
          </cell>
          <cell r="G953" t="str">
            <v>LB</v>
          </cell>
          <cell r="H953">
            <v>0.13607449059999999</v>
          </cell>
          <cell r="I953">
            <v>0.79359999999999997</v>
          </cell>
          <cell r="J953" t="str">
            <v>Ingredient</v>
          </cell>
          <cell r="K953" t="str">
            <v>1</v>
          </cell>
          <cell r="L953">
            <v>6</v>
          </cell>
          <cell r="M953">
            <v>0</v>
          </cell>
          <cell r="N953">
            <v>0.10798871574016</v>
          </cell>
          <cell r="O953">
            <v>0</v>
          </cell>
          <cell r="P953" t="str">
            <v>QT</v>
          </cell>
          <cell r="Q953" t="str">
            <v>175222</v>
          </cell>
          <cell r="R953" t="str">
            <v>175222-03770A</v>
          </cell>
          <cell r="S953" t="str">
            <v>0003827203770</v>
          </cell>
        </row>
        <row r="954">
          <cell r="A954" t="str">
            <v>0003827203770</v>
          </cell>
          <cell r="B954" t="str">
            <v>CCRST EGG NOG QT</v>
          </cell>
          <cell r="C954">
            <v>953</v>
          </cell>
          <cell r="D954" t="str">
            <v>300866</v>
          </cell>
          <cell r="E954" t="str">
            <v>COND SKIM FLUID CLASS 2</v>
          </cell>
          <cell r="F954">
            <v>4.8997000000000002</v>
          </cell>
          <cell r="G954" t="str">
            <v>LB</v>
          </cell>
          <cell r="H954">
            <v>0.109312307</v>
          </cell>
          <cell r="I954">
            <v>0</v>
          </cell>
          <cell r="J954" t="str">
            <v>Ingredient</v>
          </cell>
          <cell r="K954" t="str">
            <v>1</v>
          </cell>
          <cell r="L954">
            <v>7</v>
          </cell>
          <cell r="M954">
            <v>0</v>
          </cell>
          <cell r="N954">
            <v>0</v>
          </cell>
          <cell r="O954">
            <v>0</v>
          </cell>
          <cell r="P954" t="str">
            <v>QT</v>
          </cell>
          <cell r="Q954" t="str">
            <v>175222</v>
          </cell>
          <cell r="R954" t="str">
            <v>175222-03770A</v>
          </cell>
          <cell r="S954" t="str">
            <v>0003827203770</v>
          </cell>
        </row>
        <row r="955">
          <cell r="A955" t="str">
            <v>0003827203770</v>
          </cell>
          <cell r="B955" t="str">
            <v>CCRST EGG NOG QT</v>
          </cell>
          <cell r="C955">
            <v>954</v>
          </cell>
          <cell r="D955" t="str">
            <v>300868</v>
          </cell>
          <cell r="E955" t="str">
            <v>COND SKIM LB SOLIDS CLASS 2</v>
          </cell>
          <cell r="F955">
            <v>2.1501999999999999</v>
          </cell>
          <cell r="G955" t="str">
            <v>LB</v>
          </cell>
          <cell r="H955">
            <v>4.7970961999999999E-2</v>
          </cell>
          <cell r="I955">
            <v>0.92849999999999999</v>
          </cell>
          <cell r="J955" t="str">
            <v>Ingredient</v>
          </cell>
          <cell r="K955" t="str">
            <v>1</v>
          </cell>
          <cell r="L955">
            <v>8</v>
          </cell>
          <cell r="M955">
            <v>0</v>
          </cell>
          <cell r="N955">
            <v>4.4541038216999999E-2</v>
          </cell>
          <cell r="O955">
            <v>0</v>
          </cell>
          <cell r="P955" t="str">
            <v>QT</v>
          </cell>
          <cell r="Q955" t="str">
            <v>175222</v>
          </cell>
          <cell r="R955" t="str">
            <v>175222-03770A</v>
          </cell>
          <cell r="S955" t="str">
            <v>0003827203770</v>
          </cell>
        </row>
        <row r="956">
          <cell r="A956" t="str">
            <v>0003827203770</v>
          </cell>
          <cell r="B956" t="str">
            <v>CCRST EGG NOG QT</v>
          </cell>
          <cell r="C956">
            <v>955</v>
          </cell>
          <cell r="D956" t="str">
            <v>300870</v>
          </cell>
          <cell r="E956" t="str">
            <v>FLUID CLASS 2</v>
          </cell>
          <cell r="F956">
            <v>62.891350000000003</v>
          </cell>
          <cell r="G956" t="str">
            <v>LB</v>
          </cell>
          <cell r="H956">
            <v>1.4031060184999999</v>
          </cell>
          <cell r="I956">
            <v>0</v>
          </cell>
          <cell r="J956" t="str">
            <v>Ingredient</v>
          </cell>
          <cell r="K956" t="str">
            <v>1</v>
          </cell>
          <cell r="L956">
            <v>9</v>
          </cell>
          <cell r="M956">
            <v>0</v>
          </cell>
          <cell r="N956">
            <v>0</v>
          </cell>
          <cell r="O956">
            <v>0</v>
          </cell>
          <cell r="P956" t="str">
            <v>QT</v>
          </cell>
          <cell r="Q956" t="str">
            <v>175222</v>
          </cell>
          <cell r="R956" t="str">
            <v>175222-03770A</v>
          </cell>
          <cell r="S956" t="str">
            <v>0003827203770</v>
          </cell>
        </row>
        <row r="957">
          <cell r="A957" t="str">
            <v>0003827203770</v>
          </cell>
          <cell r="B957" t="str">
            <v>CCRST EGG NOG QT</v>
          </cell>
          <cell r="C957">
            <v>956</v>
          </cell>
          <cell r="D957" t="str">
            <v>504132</v>
          </cell>
          <cell r="E957" t="str">
            <v>DUMMY CODE - THIS BOM IS OBSOLETE (US)</v>
          </cell>
          <cell r="F957">
            <v>0</v>
          </cell>
          <cell r="G957" t="str">
            <v>EA</v>
          </cell>
          <cell r="H957">
            <v>0</v>
          </cell>
          <cell r="I957">
            <v>0</v>
          </cell>
          <cell r="J957" t="str">
            <v>Packaging</v>
          </cell>
          <cell r="K957" t="str">
            <v>2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 t="str">
            <v>QT</v>
          </cell>
          <cell r="Q957" t="str">
            <v>175222</v>
          </cell>
          <cell r="R957" t="str">
            <v>175222-03770A</v>
          </cell>
          <cell r="S957" t="str">
            <v>0003827203770</v>
          </cell>
        </row>
        <row r="958">
          <cell r="A958" t="str">
            <v>0003827207220</v>
          </cell>
          <cell r="B958" t="str">
            <v>CCRST ORNG JCE QT</v>
          </cell>
          <cell r="C958">
            <v>957</v>
          </cell>
          <cell r="D958" t="str">
            <v>177252</v>
          </cell>
          <cell r="E958" t="str">
            <v>BULK ORNG JCE</v>
          </cell>
          <cell r="F958">
            <v>100</v>
          </cell>
          <cell r="G958" t="str">
            <v>LB</v>
          </cell>
          <cell r="H958">
            <v>2.181</v>
          </cell>
          <cell r="I958">
            <v>0.1385976978</v>
          </cell>
          <cell r="J958" t="str">
            <v>Ingredient</v>
          </cell>
          <cell r="K958" t="str">
            <v>1</v>
          </cell>
          <cell r="L958">
            <v>3</v>
          </cell>
          <cell r="M958">
            <v>1</v>
          </cell>
          <cell r="N958">
            <v>0</v>
          </cell>
          <cell r="O958">
            <v>0</v>
          </cell>
          <cell r="P958" t="str">
            <v>QT</v>
          </cell>
          <cell r="Q958" t="str">
            <v>177252</v>
          </cell>
          <cell r="R958" t="str">
            <v>177252-07220A</v>
          </cell>
          <cell r="S958" t="str">
            <v>0003827207220</v>
          </cell>
        </row>
        <row r="959">
          <cell r="A959" t="str">
            <v>0003827207220</v>
          </cell>
          <cell r="B959" t="str">
            <v>CCRST ORNG JCE QT</v>
          </cell>
          <cell r="C959">
            <v>958</v>
          </cell>
          <cell r="D959" t="str">
            <v>300031</v>
          </cell>
          <cell r="E959" t="str">
            <v>WTR (WATER)</v>
          </cell>
          <cell r="F959">
            <v>81.25</v>
          </cell>
          <cell r="G959" t="str">
            <v>LB</v>
          </cell>
          <cell r="H959">
            <v>1.7720625000000001</v>
          </cell>
          <cell r="I959">
            <v>1E-3</v>
          </cell>
          <cell r="J959" t="str">
            <v>Ingredient</v>
          </cell>
          <cell r="K959" t="str">
            <v>1</v>
          </cell>
          <cell r="L959">
            <v>1</v>
          </cell>
          <cell r="M959">
            <v>0</v>
          </cell>
          <cell r="N959">
            <v>1.7720625E-3</v>
          </cell>
          <cell r="O959">
            <v>0</v>
          </cell>
          <cell r="P959" t="str">
            <v>QT</v>
          </cell>
          <cell r="Q959" t="str">
            <v>177252</v>
          </cell>
          <cell r="R959" t="str">
            <v>177252-07220A</v>
          </cell>
          <cell r="S959" t="str">
            <v>0003827207220</v>
          </cell>
        </row>
        <row r="960">
          <cell r="A960" t="str">
            <v>0003827207220</v>
          </cell>
          <cell r="B960" t="str">
            <v>CCRST ORNG JCE QT</v>
          </cell>
          <cell r="C960">
            <v>959</v>
          </cell>
          <cell r="D960" t="str">
            <v>300577</v>
          </cell>
          <cell r="E960" t="str">
            <v>JCE ORNG CONC</v>
          </cell>
          <cell r="F960">
            <v>12</v>
          </cell>
          <cell r="G960" t="str">
            <v>PS</v>
          </cell>
          <cell r="H960">
            <v>0.26172000000000001</v>
          </cell>
          <cell r="I960">
            <v>1.0425</v>
          </cell>
          <cell r="J960" t="str">
            <v>Ingredient</v>
          </cell>
          <cell r="K960" t="str">
            <v>1</v>
          </cell>
          <cell r="L960">
            <v>2</v>
          </cell>
          <cell r="M960">
            <v>0</v>
          </cell>
          <cell r="N960">
            <v>0.27284310000000001</v>
          </cell>
          <cell r="O960">
            <v>0</v>
          </cell>
          <cell r="P960" t="str">
            <v>QT</v>
          </cell>
          <cell r="Q960" t="str">
            <v>177252</v>
          </cell>
          <cell r="R960" t="str">
            <v>177252-07220A</v>
          </cell>
          <cell r="S960" t="str">
            <v>0003827207220</v>
          </cell>
        </row>
        <row r="961">
          <cell r="A961" t="str">
            <v>0003827207220</v>
          </cell>
          <cell r="B961" t="str">
            <v>CCRST ORNG JCE QT</v>
          </cell>
          <cell r="C961">
            <v>960</v>
          </cell>
          <cell r="D961" t="str">
            <v>502208</v>
          </cell>
          <cell r="E961" t="str">
            <v>CTN CCRST ORNG JCE QT</v>
          </cell>
          <cell r="F961">
            <v>0</v>
          </cell>
          <cell r="G961" t="str">
            <v>EA</v>
          </cell>
          <cell r="H961">
            <v>1</v>
          </cell>
          <cell r="I961">
            <v>4.7E-2</v>
          </cell>
          <cell r="J961" t="str">
            <v>Packaging</v>
          </cell>
          <cell r="K961" t="str">
            <v>2</v>
          </cell>
          <cell r="L961">
            <v>1</v>
          </cell>
          <cell r="M961">
            <v>0</v>
          </cell>
          <cell r="N961">
            <v>0</v>
          </cell>
          <cell r="O961">
            <v>4.7E-2</v>
          </cell>
          <cell r="P961" t="str">
            <v>QT</v>
          </cell>
          <cell r="Q961" t="str">
            <v>177252</v>
          </cell>
          <cell r="R961" t="str">
            <v>177252-07220A</v>
          </cell>
          <cell r="S961" t="str">
            <v>0003827207220</v>
          </cell>
        </row>
        <row r="962">
          <cell r="A962" t="str">
            <v>0003827207222</v>
          </cell>
          <cell r="B962" t="str">
            <v>CCRST ORNG JCE PT</v>
          </cell>
          <cell r="C962">
            <v>961</v>
          </cell>
          <cell r="D962" t="str">
            <v>177252</v>
          </cell>
          <cell r="E962" t="str">
            <v>BULK ORNG JCE</v>
          </cell>
          <cell r="F962">
            <v>100</v>
          </cell>
          <cell r="G962" t="str">
            <v>LB</v>
          </cell>
          <cell r="H962">
            <v>1.091</v>
          </cell>
          <cell r="I962">
            <v>0.1385976978</v>
          </cell>
          <cell r="J962" t="str">
            <v>Ingredient</v>
          </cell>
          <cell r="K962" t="str">
            <v>1</v>
          </cell>
          <cell r="L962">
            <v>3</v>
          </cell>
          <cell r="M962">
            <v>1</v>
          </cell>
          <cell r="N962">
            <v>0</v>
          </cell>
          <cell r="O962">
            <v>0</v>
          </cell>
          <cell r="P962" t="str">
            <v>PT</v>
          </cell>
          <cell r="Q962" t="str">
            <v>177252</v>
          </cell>
          <cell r="R962" t="str">
            <v>177252-07222B</v>
          </cell>
          <cell r="S962" t="str">
            <v>0003827207222</v>
          </cell>
        </row>
        <row r="963">
          <cell r="A963" t="str">
            <v>0003827207222</v>
          </cell>
          <cell r="B963" t="str">
            <v>CCRST ORNG JCE PT</v>
          </cell>
          <cell r="C963">
            <v>962</v>
          </cell>
          <cell r="D963" t="str">
            <v>300031</v>
          </cell>
          <cell r="E963" t="str">
            <v>WTR (WATER)</v>
          </cell>
          <cell r="F963">
            <v>81.25</v>
          </cell>
          <cell r="G963" t="str">
            <v>LB</v>
          </cell>
          <cell r="H963">
            <v>0.88643749999999999</v>
          </cell>
          <cell r="I963">
            <v>1E-3</v>
          </cell>
          <cell r="J963" t="str">
            <v>Ingredient</v>
          </cell>
          <cell r="K963" t="str">
            <v>1</v>
          </cell>
          <cell r="L963">
            <v>1</v>
          </cell>
          <cell r="M963">
            <v>0</v>
          </cell>
          <cell r="N963">
            <v>8.8643749999999996E-4</v>
          </cell>
          <cell r="O963">
            <v>0</v>
          </cell>
          <cell r="P963" t="str">
            <v>PT</v>
          </cell>
          <cell r="Q963" t="str">
            <v>177252</v>
          </cell>
          <cell r="R963" t="str">
            <v>177252-07222B</v>
          </cell>
          <cell r="S963" t="str">
            <v>0003827207222</v>
          </cell>
        </row>
        <row r="964">
          <cell r="A964" t="str">
            <v>0003827207222</v>
          </cell>
          <cell r="B964" t="str">
            <v>CCRST ORNG JCE PT</v>
          </cell>
          <cell r="C964">
            <v>963</v>
          </cell>
          <cell r="D964" t="str">
            <v>300577</v>
          </cell>
          <cell r="E964" t="str">
            <v>JCE ORNG CONC</v>
          </cell>
          <cell r="F964">
            <v>12</v>
          </cell>
          <cell r="G964" t="str">
            <v>PS</v>
          </cell>
          <cell r="H964">
            <v>0.13092000000000001</v>
          </cell>
          <cell r="I964">
            <v>1.0425</v>
          </cell>
          <cell r="J964" t="str">
            <v>Ingredient</v>
          </cell>
          <cell r="K964" t="str">
            <v>1</v>
          </cell>
          <cell r="L964">
            <v>2</v>
          </cell>
          <cell r="M964">
            <v>0</v>
          </cell>
          <cell r="N964">
            <v>0.1364841</v>
          </cell>
          <cell r="O964">
            <v>0</v>
          </cell>
          <cell r="P964" t="str">
            <v>PT</v>
          </cell>
          <cell r="Q964" t="str">
            <v>177252</v>
          </cell>
          <cell r="R964" t="str">
            <v>177252-07222B</v>
          </cell>
          <cell r="S964" t="str">
            <v>0003827207222</v>
          </cell>
        </row>
        <row r="965">
          <cell r="A965" t="str">
            <v>0003827207222</v>
          </cell>
          <cell r="B965" t="str">
            <v>CCRST ORNG JCE PT</v>
          </cell>
          <cell r="C965">
            <v>964</v>
          </cell>
          <cell r="D965" t="str">
            <v>502207</v>
          </cell>
          <cell r="E965" t="str">
            <v>CTN CCRST ORNG JCE PT</v>
          </cell>
          <cell r="F965">
            <v>0</v>
          </cell>
          <cell r="G965" t="str">
            <v>EA</v>
          </cell>
          <cell r="H965">
            <v>1</v>
          </cell>
          <cell r="I965">
            <v>3.3090000000000001E-2</v>
          </cell>
          <cell r="J965" t="str">
            <v>Packaging</v>
          </cell>
          <cell r="K965" t="str">
            <v>2</v>
          </cell>
          <cell r="L965">
            <v>1</v>
          </cell>
          <cell r="M965">
            <v>0</v>
          </cell>
          <cell r="N965">
            <v>0</v>
          </cell>
          <cell r="O965">
            <v>3.3090000000000001E-2</v>
          </cell>
          <cell r="P965" t="str">
            <v>PT</v>
          </cell>
          <cell r="Q965" t="str">
            <v>177252</v>
          </cell>
          <cell r="R965" t="str">
            <v>177252-07222B</v>
          </cell>
          <cell r="S965" t="str">
            <v>0003827207222</v>
          </cell>
        </row>
        <row r="966">
          <cell r="A966" t="str">
            <v>0003827207230</v>
          </cell>
          <cell r="B966" t="str">
            <v>CCRST GRP DRINK GAL</v>
          </cell>
          <cell r="C966">
            <v>965</v>
          </cell>
          <cell r="D966" t="str">
            <v>177006</v>
          </cell>
          <cell r="E966" t="str">
            <v>BULK LUC/JM GRP DRINK</v>
          </cell>
          <cell r="F966">
            <v>100</v>
          </cell>
          <cell r="G966" t="str">
            <v>LB</v>
          </cell>
          <cell r="H966">
            <v>8.7110000000000003</v>
          </cell>
          <cell r="I966">
            <v>2.8945611699999999E-2</v>
          </cell>
          <cell r="J966" t="str">
            <v>Ingredient</v>
          </cell>
          <cell r="K966" t="str">
            <v>1</v>
          </cell>
          <cell r="L966">
            <v>7</v>
          </cell>
          <cell r="M966">
            <v>1</v>
          </cell>
          <cell r="N966">
            <v>0</v>
          </cell>
          <cell r="O966">
            <v>0</v>
          </cell>
          <cell r="P966" t="str">
            <v>GAL</v>
          </cell>
          <cell r="Q966" t="str">
            <v>177006</v>
          </cell>
          <cell r="R966" t="str">
            <v>177006-07230A</v>
          </cell>
          <cell r="S966" t="str">
            <v>0003827207230</v>
          </cell>
        </row>
        <row r="967">
          <cell r="A967" t="str">
            <v>0003827207230</v>
          </cell>
          <cell r="B967" t="str">
            <v>CCRST GRP DRINK GAL</v>
          </cell>
          <cell r="C967">
            <v>966</v>
          </cell>
          <cell r="D967" t="str">
            <v>175980</v>
          </cell>
          <cell r="E967" t="str">
            <v>BULK JUG SFYMFG SFYUSE 1 GAL</v>
          </cell>
          <cell r="F967">
            <v>0</v>
          </cell>
          <cell r="G967" t="str">
            <v>EA</v>
          </cell>
          <cell r="H967">
            <v>1</v>
          </cell>
          <cell r="I967">
            <v>0.1337569593031</v>
          </cell>
          <cell r="J967" t="str">
            <v>Packaging</v>
          </cell>
          <cell r="K967" t="str">
            <v>2</v>
          </cell>
          <cell r="L967">
            <v>1</v>
          </cell>
          <cell r="M967">
            <v>0</v>
          </cell>
          <cell r="N967">
            <v>0</v>
          </cell>
          <cell r="O967">
            <v>0.1337569593031</v>
          </cell>
          <cell r="P967" t="str">
            <v>GAL</v>
          </cell>
          <cell r="Q967" t="str">
            <v>177006</v>
          </cell>
          <cell r="R967" t="str">
            <v>177006-07230A</v>
          </cell>
          <cell r="S967" t="str">
            <v>0003827207230</v>
          </cell>
        </row>
        <row r="968">
          <cell r="A968" t="str">
            <v>0003827207230</v>
          </cell>
          <cell r="B968" t="str">
            <v>CCRST GRP DRINK GAL</v>
          </cell>
          <cell r="C968">
            <v>967</v>
          </cell>
          <cell r="D968" t="str">
            <v>300005</v>
          </cell>
          <cell r="E968" t="str">
            <v>ACID CITRIC FINE GRAN</v>
          </cell>
          <cell r="F968">
            <v>0.22943</v>
          </cell>
          <cell r="G968" t="str">
            <v>LB</v>
          </cell>
          <cell r="H968">
            <v>1.9985647299999999E-2</v>
          </cell>
          <cell r="I968">
            <v>0.56499999999999995</v>
          </cell>
          <cell r="J968" t="str">
            <v>Ingredient</v>
          </cell>
          <cell r="K968" t="str">
            <v>1</v>
          </cell>
          <cell r="L968">
            <v>1</v>
          </cell>
          <cell r="M968">
            <v>0</v>
          </cell>
          <cell r="N968">
            <v>1.1291890724499999E-2</v>
          </cell>
          <cell r="O968">
            <v>0</v>
          </cell>
          <cell r="P968" t="str">
            <v>GAL</v>
          </cell>
          <cell r="Q968" t="str">
            <v>177006</v>
          </cell>
          <cell r="R968" t="str">
            <v>177006-07230A</v>
          </cell>
          <cell r="S968" t="str">
            <v>0003827207230</v>
          </cell>
        </row>
        <row r="969">
          <cell r="A969" t="str">
            <v>0003827207230</v>
          </cell>
          <cell r="B969" t="str">
            <v>CCRST GRP DRINK GAL</v>
          </cell>
          <cell r="C969">
            <v>968</v>
          </cell>
          <cell r="D969" t="str">
            <v>300031</v>
          </cell>
          <cell r="E969" t="str">
            <v>WTR (WATER)</v>
          </cell>
          <cell r="F969">
            <v>83.504339999999985</v>
          </cell>
          <cell r="G969" t="str">
            <v>LB</v>
          </cell>
          <cell r="H969">
            <v>7.2740630573999985</v>
          </cell>
          <cell r="I969">
            <v>1E-3</v>
          </cell>
          <cell r="J969" t="str">
            <v>Ingredient</v>
          </cell>
          <cell r="K969" t="str">
            <v>1</v>
          </cell>
          <cell r="L969">
            <v>2</v>
          </cell>
          <cell r="M969">
            <v>0</v>
          </cell>
          <cell r="N969">
            <v>7.2740630573999978E-3</v>
          </cell>
          <cell r="O969">
            <v>0</v>
          </cell>
          <cell r="P969" t="str">
            <v>GAL</v>
          </cell>
          <cell r="Q969" t="str">
            <v>177006</v>
          </cell>
          <cell r="R969" t="str">
            <v>177006-07230A</v>
          </cell>
          <cell r="S969" t="str">
            <v>0003827207230</v>
          </cell>
        </row>
        <row r="970">
          <cell r="A970" t="str">
            <v>0003827207230</v>
          </cell>
          <cell r="B970" t="str">
            <v>CCRST GRP DRINK GAL</v>
          </cell>
          <cell r="C970">
            <v>969</v>
          </cell>
          <cell r="D970" t="str">
            <v>300034</v>
          </cell>
          <cell r="E970" t="str">
            <v>HFCS 42 71% SOLIDS</v>
          </cell>
          <cell r="F970">
            <v>16.117149999999999</v>
          </cell>
          <cell r="G970" t="str">
            <v>LB</v>
          </cell>
          <cell r="H970">
            <v>1.4039649365</v>
          </cell>
          <cell r="I970">
            <v>9.2399999999999996E-2</v>
          </cell>
          <cell r="J970" t="str">
            <v>Ingredient</v>
          </cell>
          <cell r="K970" t="str">
            <v>1</v>
          </cell>
          <cell r="L970">
            <v>3</v>
          </cell>
          <cell r="M970">
            <v>0</v>
          </cell>
          <cell r="N970">
            <v>0.1297263601326</v>
          </cell>
          <cell r="O970">
            <v>0</v>
          </cell>
          <cell r="P970" t="str">
            <v>GAL</v>
          </cell>
          <cell r="Q970" t="str">
            <v>177006</v>
          </cell>
          <cell r="R970" t="str">
            <v>177006-07230A</v>
          </cell>
          <cell r="S970" t="str">
            <v>0003827207230</v>
          </cell>
        </row>
        <row r="971">
          <cell r="A971" t="str">
            <v>0003827207230</v>
          </cell>
          <cell r="B971" t="str">
            <v>CCRST GRP DRINK GAL</v>
          </cell>
          <cell r="C971">
            <v>970</v>
          </cell>
          <cell r="D971" t="str">
            <v>300059</v>
          </cell>
          <cell r="E971" t="str">
            <v>POTASSIUM SORBATE GRAN</v>
          </cell>
          <cell r="F971">
            <v>2.2939999999999999E-2</v>
          </cell>
          <cell r="G971" t="str">
            <v>LB</v>
          </cell>
          <cell r="H971">
            <v>1.9983034E-3</v>
          </cell>
          <cell r="I971">
            <v>1.27</v>
          </cell>
          <cell r="J971" t="str">
            <v>Ingredient</v>
          </cell>
          <cell r="K971" t="str">
            <v>1</v>
          </cell>
          <cell r="L971">
            <v>4</v>
          </cell>
          <cell r="M971">
            <v>0</v>
          </cell>
          <cell r="N971">
            <v>2.537845318E-3</v>
          </cell>
          <cell r="O971">
            <v>0</v>
          </cell>
          <cell r="P971" t="str">
            <v>GAL</v>
          </cell>
          <cell r="Q971" t="str">
            <v>177006</v>
          </cell>
          <cell r="R971" t="str">
            <v>177006-07230A</v>
          </cell>
          <cell r="S971" t="str">
            <v>0003827207230</v>
          </cell>
        </row>
        <row r="972">
          <cell r="A972" t="str">
            <v>0003827207230</v>
          </cell>
          <cell r="B972" t="str">
            <v>CCRST GRP DRINK GAL</v>
          </cell>
          <cell r="C972">
            <v>971</v>
          </cell>
          <cell r="D972" t="str">
            <v>300060</v>
          </cell>
          <cell r="E972" t="str">
            <v>SODIUM BENZO</v>
          </cell>
          <cell r="F972">
            <v>2.2939999999999999E-2</v>
          </cell>
          <cell r="G972" t="str">
            <v>LB</v>
          </cell>
          <cell r="H972">
            <v>1.9983034E-3</v>
          </cell>
          <cell r="I972">
            <v>0.56999999999999995</v>
          </cell>
          <cell r="J972" t="str">
            <v>Ingredient</v>
          </cell>
          <cell r="K972" t="str">
            <v>1</v>
          </cell>
          <cell r="L972">
            <v>5</v>
          </cell>
          <cell r="M972">
            <v>0</v>
          </cell>
          <cell r="N972">
            <v>1.139032938E-3</v>
          </cell>
          <cell r="O972">
            <v>0</v>
          </cell>
          <cell r="P972" t="str">
            <v>GAL</v>
          </cell>
          <cell r="Q972" t="str">
            <v>177006</v>
          </cell>
          <cell r="R972" t="str">
            <v>177006-07230A</v>
          </cell>
          <cell r="S972" t="str">
            <v>0003827207230</v>
          </cell>
        </row>
        <row r="973">
          <cell r="A973" t="str">
            <v>0003827207230</v>
          </cell>
          <cell r="B973" t="str">
            <v>CCRST GRP DRINK GAL</v>
          </cell>
          <cell r="C973">
            <v>972</v>
          </cell>
          <cell r="D973" t="str">
            <v>301358</v>
          </cell>
          <cell r="E973" t="str">
            <v>BASE DRINK GRP (ART)</v>
          </cell>
          <cell r="F973">
            <v>1.447E-2</v>
          </cell>
          <cell r="G973" t="str">
            <v>GA</v>
          </cell>
          <cell r="H973">
            <v>1.2604816999999999E-3</v>
          </cell>
          <cell r="I973">
            <v>22.05</v>
          </cell>
          <cell r="J973" t="str">
            <v>Ingredient</v>
          </cell>
          <cell r="K973" t="str">
            <v>1</v>
          </cell>
          <cell r="L973">
            <v>6</v>
          </cell>
          <cell r="M973">
            <v>0</v>
          </cell>
          <cell r="N973">
            <v>2.7793621484999999E-2</v>
          </cell>
          <cell r="O973">
            <v>0</v>
          </cell>
          <cell r="P973" t="str">
            <v>GAL</v>
          </cell>
          <cell r="Q973" t="str">
            <v>177006</v>
          </cell>
          <cell r="R973" t="str">
            <v>177006-07230A</v>
          </cell>
          <cell r="S973" t="str">
            <v>0003827207230</v>
          </cell>
        </row>
        <row r="974">
          <cell r="A974" t="str">
            <v>0003827207230</v>
          </cell>
          <cell r="B974" t="str">
            <v>CCRST GRP DRINK GAL</v>
          </cell>
          <cell r="C974">
            <v>973</v>
          </cell>
          <cell r="D974" t="str">
            <v>500018</v>
          </cell>
          <cell r="E974" t="str">
            <v>CAP WHITE SNP-ON/SCR-OFF</v>
          </cell>
          <cell r="F974">
            <v>0</v>
          </cell>
          <cell r="G974" t="str">
            <v>EA</v>
          </cell>
          <cell r="H974">
            <v>1</v>
          </cell>
          <cell r="I974">
            <v>0.01</v>
          </cell>
          <cell r="J974" t="str">
            <v>Packaging</v>
          </cell>
          <cell r="K974" t="str">
            <v>2</v>
          </cell>
          <cell r="L974">
            <v>1</v>
          </cell>
          <cell r="M974">
            <v>0</v>
          </cell>
          <cell r="N974">
            <v>0</v>
          </cell>
          <cell r="O974">
            <v>0.01</v>
          </cell>
          <cell r="P974" t="str">
            <v>GAL</v>
          </cell>
          <cell r="Q974" t="str">
            <v>177006</v>
          </cell>
          <cell r="R974" t="str">
            <v>177006-07230A</v>
          </cell>
          <cell r="S974" t="str">
            <v>0003827207230</v>
          </cell>
        </row>
        <row r="975">
          <cell r="A975" t="str">
            <v>0003827207230</v>
          </cell>
          <cell r="B975" t="str">
            <v>CCRST GRP DRINK GAL</v>
          </cell>
          <cell r="C975">
            <v>974</v>
          </cell>
          <cell r="D975" t="str">
            <v>503060</v>
          </cell>
          <cell r="E975" t="str">
            <v>LBL CCRST GRP DRINK GL</v>
          </cell>
          <cell r="F975">
            <v>0</v>
          </cell>
          <cell r="G975" t="str">
            <v>EA</v>
          </cell>
          <cell r="H975">
            <v>1</v>
          </cell>
          <cell r="I975">
            <v>4.9400000000000008E-3</v>
          </cell>
          <cell r="J975" t="str">
            <v>Packaging</v>
          </cell>
          <cell r="K975" t="str">
            <v>2</v>
          </cell>
          <cell r="L975">
            <v>1</v>
          </cell>
          <cell r="M975">
            <v>0</v>
          </cell>
          <cell r="N975">
            <v>0</v>
          </cell>
          <cell r="O975">
            <v>4.9400000000000008E-3</v>
          </cell>
          <cell r="P975" t="str">
            <v>GAL</v>
          </cell>
          <cell r="Q975" t="str">
            <v>177006</v>
          </cell>
          <cell r="R975" t="str">
            <v>177006-07230A</v>
          </cell>
          <cell r="S975" t="str">
            <v>0003827207230</v>
          </cell>
        </row>
        <row r="976">
          <cell r="A976" t="str">
            <v>0003827207230</v>
          </cell>
          <cell r="B976" t="str">
            <v>CCRST GRP DRINK GAL</v>
          </cell>
          <cell r="C976">
            <v>975</v>
          </cell>
          <cell r="D976" t="str">
            <v>507734</v>
          </cell>
          <cell r="E976" t="str">
            <v>$$ PROCESSING FEE JUGS $$</v>
          </cell>
          <cell r="F976">
            <v>0</v>
          </cell>
          <cell r="G976" t="str">
            <v>EA</v>
          </cell>
          <cell r="H976">
            <v>1</v>
          </cell>
          <cell r="I976">
            <v>1.04E-2</v>
          </cell>
          <cell r="J976" t="str">
            <v>Packaging</v>
          </cell>
          <cell r="K976" t="str">
            <v>2</v>
          </cell>
          <cell r="L976">
            <v>1</v>
          </cell>
          <cell r="M976">
            <v>0</v>
          </cell>
          <cell r="N976">
            <v>0</v>
          </cell>
          <cell r="O976">
            <v>1.04E-2</v>
          </cell>
          <cell r="P976" t="str">
            <v>GAL</v>
          </cell>
          <cell r="Q976" t="str">
            <v>177006</v>
          </cell>
          <cell r="R976" t="str">
            <v>177006-07230A</v>
          </cell>
          <cell r="S976" t="str">
            <v>0003827207230</v>
          </cell>
        </row>
        <row r="977">
          <cell r="A977" t="str">
            <v>0003827207231</v>
          </cell>
          <cell r="B977" t="str">
            <v>CCRST ORNG DRINK GAL</v>
          </cell>
          <cell r="C977">
            <v>976</v>
          </cell>
          <cell r="D977" t="str">
            <v>177005</v>
          </cell>
          <cell r="E977" t="str">
            <v>BULK LUC/JM ORNG DRINK</v>
          </cell>
          <cell r="F977">
            <v>100</v>
          </cell>
          <cell r="G977" t="str">
            <v>LB</v>
          </cell>
          <cell r="H977">
            <v>8.7110000000000003</v>
          </cell>
          <cell r="I977">
            <v>2.8461896699999999E-2</v>
          </cell>
          <cell r="J977" t="str">
            <v>Ingredient</v>
          </cell>
          <cell r="K977" t="str">
            <v>1</v>
          </cell>
          <cell r="L977">
            <v>7</v>
          </cell>
          <cell r="M977">
            <v>1</v>
          </cell>
          <cell r="N977">
            <v>0</v>
          </cell>
          <cell r="O977">
            <v>0</v>
          </cell>
          <cell r="P977" t="str">
            <v>GAL</v>
          </cell>
          <cell r="Q977" t="str">
            <v>177005</v>
          </cell>
          <cell r="R977" t="str">
            <v>177005-07231A</v>
          </cell>
          <cell r="S977" t="str">
            <v>0003827207231</v>
          </cell>
        </row>
        <row r="978">
          <cell r="A978" t="str">
            <v>0003827207231</v>
          </cell>
          <cell r="B978" t="str">
            <v>CCRST ORNG DRINK GAL</v>
          </cell>
          <cell r="C978">
            <v>977</v>
          </cell>
          <cell r="D978" t="str">
            <v>175980</v>
          </cell>
          <cell r="E978" t="str">
            <v>BULK JUG SFYMFG SFYUSE 1 GAL</v>
          </cell>
          <cell r="F978">
            <v>0</v>
          </cell>
          <cell r="G978" t="str">
            <v>EA</v>
          </cell>
          <cell r="H978">
            <v>1</v>
          </cell>
          <cell r="I978">
            <v>0.1337569593031</v>
          </cell>
          <cell r="J978" t="str">
            <v>Packaging</v>
          </cell>
          <cell r="K978" t="str">
            <v>2</v>
          </cell>
          <cell r="L978">
            <v>1</v>
          </cell>
          <cell r="M978">
            <v>0</v>
          </cell>
          <cell r="N978">
            <v>0</v>
          </cell>
          <cell r="O978">
            <v>0.1337569593031</v>
          </cell>
          <cell r="P978" t="str">
            <v>GAL</v>
          </cell>
          <cell r="Q978" t="str">
            <v>177005</v>
          </cell>
          <cell r="R978" t="str">
            <v>177005-07231A</v>
          </cell>
          <cell r="S978" t="str">
            <v>0003827207231</v>
          </cell>
        </row>
        <row r="979">
          <cell r="A979" t="str">
            <v>0003827207231</v>
          </cell>
          <cell r="B979" t="str">
            <v>CCRST ORNG DRINK GAL</v>
          </cell>
          <cell r="C979">
            <v>978</v>
          </cell>
          <cell r="D979" t="str">
            <v>300005</v>
          </cell>
          <cell r="E979" t="str">
            <v>ACID CITRIC FINE GRAN</v>
          </cell>
          <cell r="F979">
            <v>0.22943</v>
          </cell>
          <cell r="G979" t="str">
            <v>LB</v>
          </cell>
          <cell r="H979">
            <v>1.9985647299999999E-2</v>
          </cell>
          <cell r="I979">
            <v>0.56499999999999995</v>
          </cell>
          <cell r="J979" t="str">
            <v>Ingredient</v>
          </cell>
          <cell r="K979" t="str">
            <v>1</v>
          </cell>
          <cell r="L979">
            <v>1</v>
          </cell>
          <cell r="M979">
            <v>0</v>
          </cell>
          <cell r="N979">
            <v>1.1291890724499999E-2</v>
          </cell>
          <cell r="O979">
            <v>0</v>
          </cell>
          <cell r="P979" t="str">
            <v>GAL</v>
          </cell>
          <cell r="Q979" t="str">
            <v>177005</v>
          </cell>
          <cell r="R979" t="str">
            <v>177005-07231A</v>
          </cell>
          <cell r="S979" t="str">
            <v>0003827207231</v>
          </cell>
        </row>
        <row r="980">
          <cell r="A980" t="str">
            <v>0003827207231</v>
          </cell>
          <cell r="B980" t="str">
            <v>CCRST ORNG DRINK GAL</v>
          </cell>
          <cell r="C980">
            <v>979</v>
          </cell>
          <cell r="D980" t="str">
            <v>300031</v>
          </cell>
          <cell r="E980" t="str">
            <v>WTR (WATER)</v>
          </cell>
          <cell r="F980">
            <v>83.504339999999985</v>
          </cell>
          <cell r="G980" t="str">
            <v>LB</v>
          </cell>
          <cell r="H980">
            <v>7.2740630573999985</v>
          </cell>
          <cell r="I980">
            <v>1E-3</v>
          </cell>
          <cell r="J980" t="str">
            <v>Ingredient</v>
          </cell>
          <cell r="K980" t="str">
            <v>1</v>
          </cell>
          <cell r="L980">
            <v>2</v>
          </cell>
          <cell r="M980">
            <v>0</v>
          </cell>
          <cell r="N980">
            <v>7.2740630573999978E-3</v>
          </cell>
          <cell r="O980">
            <v>0</v>
          </cell>
          <cell r="P980" t="str">
            <v>GAL</v>
          </cell>
          <cell r="Q980" t="str">
            <v>177005</v>
          </cell>
          <cell r="R980" t="str">
            <v>177005-07231A</v>
          </cell>
          <cell r="S980" t="str">
            <v>0003827207231</v>
          </cell>
        </row>
        <row r="981">
          <cell r="A981" t="str">
            <v>0003827207231</v>
          </cell>
          <cell r="B981" t="str">
            <v>CCRST ORNG DRINK GAL</v>
          </cell>
          <cell r="C981">
            <v>980</v>
          </cell>
          <cell r="D981" t="str">
            <v>300034</v>
          </cell>
          <cell r="E981" t="str">
            <v>HFCS 42 71% SOLIDS</v>
          </cell>
          <cell r="F981">
            <v>16.117149999999999</v>
          </cell>
          <cell r="G981" t="str">
            <v>LB</v>
          </cell>
          <cell r="H981">
            <v>1.4039649365</v>
          </cell>
          <cell r="I981">
            <v>9.2399999999999996E-2</v>
          </cell>
          <cell r="J981" t="str">
            <v>Ingredient</v>
          </cell>
          <cell r="K981" t="str">
            <v>1</v>
          </cell>
          <cell r="L981">
            <v>3</v>
          </cell>
          <cell r="M981">
            <v>0</v>
          </cell>
          <cell r="N981">
            <v>0.1297263601326</v>
          </cell>
          <cell r="O981">
            <v>0</v>
          </cell>
          <cell r="P981" t="str">
            <v>GAL</v>
          </cell>
          <cell r="Q981" t="str">
            <v>177005</v>
          </cell>
          <cell r="R981" t="str">
            <v>177005-07231A</v>
          </cell>
          <cell r="S981" t="str">
            <v>0003827207231</v>
          </cell>
        </row>
        <row r="982">
          <cell r="A982" t="str">
            <v>0003827207231</v>
          </cell>
          <cell r="B982" t="str">
            <v>CCRST ORNG DRINK GAL</v>
          </cell>
          <cell r="C982">
            <v>981</v>
          </cell>
          <cell r="D982" t="str">
            <v>300059</v>
          </cell>
          <cell r="E982" t="str">
            <v>POTASSIUM SORBATE GRAN</v>
          </cell>
          <cell r="F982">
            <v>2.2939999999999999E-2</v>
          </cell>
          <cell r="G982" t="str">
            <v>LB</v>
          </cell>
          <cell r="H982">
            <v>1.9983034E-3</v>
          </cell>
          <cell r="I982">
            <v>1.27</v>
          </cell>
          <cell r="J982" t="str">
            <v>Ingredient</v>
          </cell>
          <cell r="K982" t="str">
            <v>1</v>
          </cell>
          <cell r="L982">
            <v>4</v>
          </cell>
          <cell r="M982">
            <v>0</v>
          </cell>
          <cell r="N982">
            <v>2.537845318E-3</v>
          </cell>
          <cell r="O982">
            <v>0</v>
          </cell>
          <cell r="P982" t="str">
            <v>GAL</v>
          </cell>
          <cell r="Q982" t="str">
            <v>177005</v>
          </cell>
          <cell r="R982" t="str">
            <v>177005-07231A</v>
          </cell>
          <cell r="S982" t="str">
            <v>0003827207231</v>
          </cell>
        </row>
        <row r="983">
          <cell r="A983" t="str">
            <v>0003827207231</v>
          </cell>
          <cell r="B983" t="str">
            <v>CCRST ORNG DRINK GAL</v>
          </cell>
          <cell r="C983">
            <v>982</v>
          </cell>
          <cell r="D983" t="str">
            <v>300060</v>
          </cell>
          <cell r="E983" t="str">
            <v>SODIUM BENZO</v>
          </cell>
          <cell r="F983">
            <v>2.2939999999999999E-2</v>
          </cell>
          <cell r="G983" t="str">
            <v>LB</v>
          </cell>
          <cell r="H983">
            <v>1.9983034E-3</v>
          </cell>
          <cell r="I983">
            <v>0.56999999999999995</v>
          </cell>
          <cell r="J983" t="str">
            <v>Ingredient</v>
          </cell>
          <cell r="K983" t="str">
            <v>1</v>
          </cell>
          <cell r="L983">
            <v>5</v>
          </cell>
          <cell r="M983">
            <v>0</v>
          </cell>
          <cell r="N983">
            <v>1.139032938E-3</v>
          </cell>
          <cell r="O983">
            <v>0</v>
          </cell>
          <cell r="P983" t="str">
            <v>GAL</v>
          </cell>
          <cell r="Q983" t="str">
            <v>177005</v>
          </cell>
          <cell r="R983" t="str">
            <v>177005-07231A</v>
          </cell>
          <cell r="S983" t="str">
            <v>0003827207231</v>
          </cell>
        </row>
        <row r="984">
          <cell r="A984" t="str">
            <v>0003827207231</v>
          </cell>
          <cell r="B984" t="str">
            <v>CCRST ORNG DRINK GAL</v>
          </cell>
          <cell r="C984">
            <v>983</v>
          </cell>
          <cell r="D984" t="str">
            <v>301360</v>
          </cell>
          <cell r="E984" t="str">
            <v>BASE DRINK ORNG (ART)</v>
          </cell>
          <cell r="F984">
            <v>1.1469999999999999E-2</v>
          </cell>
          <cell r="G984" t="str">
            <v>GA</v>
          </cell>
          <cell r="H984">
            <v>9.9915170000000001E-4</v>
          </cell>
          <cell r="I984">
            <v>23.6</v>
          </cell>
          <cell r="J984" t="str">
            <v>Ingredient</v>
          </cell>
          <cell r="K984" t="str">
            <v>1</v>
          </cell>
          <cell r="L984">
            <v>6</v>
          </cell>
          <cell r="M984">
            <v>0</v>
          </cell>
          <cell r="N984">
            <v>2.357998012E-2</v>
          </cell>
          <cell r="O984">
            <v>0</v>
          </cell>
          <cell r="P984" t="str">
            <v>GAL</v>
          </cell>
          <cell r="Q984" t="str">
            <v>177005</v>
          </cell>
          <cell r="R984" t="str">
            <v>177005-07231A</v>
          </cell>
          <cell r="S984" t="str">
            <v>0003827207231</v>
          </cell>
        </row>
        <row r="985">
          <cell r="A985" t="str">
            <v>0003827207231</v>
          </cell>
          <cell r="B985" t="str">
            <v>CCRST ORNG DRINK GAL</v>
          </cell>
          <cell r="C985">
            <v>984</v>
          </cell>
          <cell r="D985" t="str">
            <v>500018</v>
          </cell>
          <cell r="E985" t="str">
            <v>CAP WHITE SNP-ON/SCR-OFF</v>
          </cell>
          <cell r="F985">
            <v>0</v>
          </cell>
          <cell r="G985" t="str">
            <v>EA</v>
          </cell>
          <cell r="H985">
            <v>1</v>
          </cell>
          <cell r="I985">
            <v>0.01</v>
          </cell>
          <cell r="J985" t="str">
            <v>Packaging</v>
          </cell>
          <cell r="K985" t="str">
            <v>2</v>
          </cell>
          <cell r="L985">
            <v>1</v>
          </cell>
          <cell r="M985">
            <v>0</v>
          </cell>
          <cell r="N985">
            <v>0</v>
          </cell>
          <cell r="O985">
            <v>0.01</v>
          </cell>
          <cell r="P985" t="str">
            <v>GAL</v>
          </cell>
          <cell r="Q985" t="str">
            <v>177005</v>
          </cell>
          <cell r="R985" t="str">
            <v>177005-07231A</v>
          </cell>
          <cell r="S985" t="str">
            <v>0003827207231</v>
          </cell>
        </row>
        <row r="986">
          <cell r="A986" t="str">
            <v>0003827207231</v>
          </cell>
          <cell r="B986" t="str">
            <v>CCRST ORNG DRINK GAL</v>
          </cell>
          <cell r="C986">
            <v>985</v>
          </cell>
          <cell r="D986" t="str">
            <v>503059</v>
          </cell>
          <cell r="E986" t="str">
            <v>LBL CCRST ORNG DRINK 1 GL</v>
          </cell>
          <cell r="F986">
            <v>0</v>
          </cell>
          <cell r="G986" t="str">
            <v>EA</v>
          </cell>
          <cell r="H986">
            <v>1</v>
          </cell>
          <cell r="I986">
            <v>4.9400000000000008E-3</v>
          </cell>
          <cell r="J986" t="str">
            <v>Packaging</v>
          </cell>
          <cell r="K986" t="str">
            <v>2</v>
          </cell>
          <cell r="L986">
            <v>1</v>
          </cell>
          <cell r="M986">
            <v>0</v>
          </cell>
          <cell r="N986">
            <v>0</v>
          </cell>
          <cell r="O986">
            <v>4.9400000000000008E-3</v>
          </cell>
          <cell r="P986" t="str">
            <v>GAL</v>
          </cell>
          <cell r="Q986" t="str">
            <v>177005</v>
          </cell>
          <cell r="R986" t="str">
            <v>177005-07231A</v>
          </cell>
          <cell r="S986" t="str">
            <v>0003827207231</v>
          </cell>
        </row>
        <row r="987">
          <cell r="A987" t="str">
            <v>0003827207231</v>
          </cell>
          <cell r="B987" t="str">
            <v>CCRST ORNG DRINK GAL</v>
          </cell>
          <cell r="C987">
            <v>986</v>
          </cell>
          <cell r="D987" t="str">
            <v>507734</v>
          </cell>
          <cell r="E987" t="str">
            <v>$$ PROCESSING FEE JUGS $$</v>
          </cell>
          <cell r="F987">
            <v>0</v>
          </cell>
          <cell r="G987" t="str">
            <v>EA</v>
          </cell>
          <cell r="H987">
            <v>1</v>
          </cell>
          <cell r="I987">
            <v>1.04E-2</v>
          </cell>
          <cell r="J987" t="str">
            <v>Packaging</v>
          </cell>
          <cell r="K987" t="str">
            <v>2</v>
          </cell>
          <cell r="L987">
            <v>1</v>
          </cell>
          <cell r="M987">
            <v>0</v>
          </cell>
          <cell r="N987">
            <v>0</v>
          </cell>
          <cell r="O987">
            <v>1.04E-2</v>
          </cell>
          <cell r="P987" t="str">
            <v>GAL</v>
          </cell>
          <cell r="Q987" t="str">
            <v>177005</v>
          </cell>
          <cell r="R987" t="str">
            <v>177005-07231A</v>
          </cell>
          <cell r="S987" t="str">
            <v>0003827207231</v>
          </cell>
        </row>
        <row r="988">
          <cell r="A988" t="str">
            <v>0003827207232</v>
          </cell>
          <cell r="B988" t="str">
            <v>CCRST FRUT PNCH GAL</v>
          </cell>
          <cell r="C988">
            <v>987</v>
          </cell>
          <cell r="D988" t="str">
            <v>177007</v>
          </cell>
          <cell r="E988" t="str">
            <v>BULK FRUT PNCH DRINK</v>
          </cell>
          <cell r="F988">
            <v>100</v>
          </cell>
          <cell r="G988" t="str">
            <v>LB</v>
          </cell>
          <cell r="H988">
            <v>8.7110000000000003</v>
          </cell>
          <cell r="I988">
            <v>2.9421946559999999E-2</v>
          </cell>
          <cell r="J988" t="str">
            <v>Ingredient</v>
          </cell>
          <cell r="K988" t="str">
            <v>1</v>
          </cell>
          <cell r="L988">
            <v>7</v>
          </cell>
          <cell r="M988">
            <v>1</v>
          </cell>
          <cell r="N988">
            <v>0</v>
          </cell>
          <cell r="O988">
            <v>0</v>
          </cell>
          <cell r="P988" t="str">
            <v>GAL</v>
          </cell>
          <cell r="Q988" t="str">
            <v>177007</v>
          </cell>
          <cell r="R988" t="str">
            <v>177007-07232A</v>
          </cell>
          <cell r="S988" t="str">
            <v>0003827207232</v>
          </cell>
        </row>
        <row r="989">
          <cell r="A989" t="str">
            <v>0003827207232</v>
          </cell>
          <cell r="B989" t="str">
            <v>CCRST FRUT PNCH GAL</v>
          </cell>
          <cell r="C989">
            <v>988</v>
          </cell>
          <cell r="D989" t="str">
            <v>175980</v>
          </cell>
          <cell r="E989" t="str">
            <v>BULK JUG SFYMFG SFYUSE 1 GAL</v>
          </cell>
          <cell r="F989">
            <v>0</v>
          </cell>
          <cell r="G989" t="str">
            <v>EA</v>
          </cell>
          <cell r="H989">
            <v>1</v>
          </cell>
          <cell r="I989">
            <v>0.1337569593031</v>
          </cell>
          <cell r="J989" t="str">
            <v>Packaging</v>
          </cell>
          <cell r="K989" t="str">
            <v>2</v>
          </cell>
          <cell r="L989">
            <v>1</v>
          </cell>
          <cell r="M989">
            <v>0</v>
          </cell>
          <cell r="N989">
            <v>0</v>
          </cell>
          <cell r="O989">
            <v>0.1337569593031</v>
          </cell>
          <cell r="P989" t="str">
            <v>GAL</v>
          </cell>
          <cell r="Q989" t="str">
            <v>177007</v>
          </cell>
          <cell r="R989" t="str">
            <v>177007-07232A</v>
          </cell>
          <cell r="S989" t="str">
            <v>0003827207232</v>
          </cell>
        </row>
        <row r="990">
          <cell r="A990" t="str">
            <v>0003827207232</v>
          </cell>
          <cell r="B990" t="str">
            <v>CCRST FRUT PNCH GAL</v>
          </cell>
          <cell r="C990">
            <v>989</v>
          </cell>
          <cell r="D990" t="str">
            <v>300005</v>
          </cell>
          <cell r="E990" t="str">
            <v>ACID CITRIC FINE GRAN</v>
          </cell>
          <cell r="F990">
            <v>0.22943</v>
          </cell>
          <cell r="G990" t="str">
            <v>LB</v>
          </cell>
          <cell r="H990">
            <v>1.9985647299999999E-2</v>
          </cell>
          <cell r="I990">
            <v>0.56499999999999995</v>
          </cell>
          <cell r="J990" t="str">
            <v>Ingredient</v>
          </cell>
          <cell r="K990" t="str">
            <v>1</v>
          </cell>
          <cell r="L990">
            <v>1</v>
          </cell>
          <cell r="M990">
            <v>0</v>
          </cell>
          <cell r="N990">
            <v>1.1291890724499999E-2</v>
          </cell>
          <cell r="O990">
            <v>0</v>
          </cell>
          <cell r="P990" t="str">
            <v>GAL</v>
          </cell>
          <cell r="Q990" t="str">
            <v>177007</v>
          </cell>
          <cell r="R990" t="str">
            <v>177007-07232A</v>
          </cell>
          <cell r="S990" t="str">
            <v>0003827207232</v>
          </cell>
        </row>
        <row r="991">
          <cell r="A991" t="str">
            <v>0003827207232</v>
          </cell>
          <cell r="B991" t="str">
            <v>CCRST FRUT PNCH GAL</v>
          </cell>
          <cell r="C991">
            <v>990</v>
          </cell>
          <cell r="D991" t="str">
            <v>300031</v>
          </cell>
          <cell r="E991" t="str">
            <v>WTR (WATER)</v>
          </cell>
          <cell r="F991">
            <v>82.124310000000023</v>
          </cell>
          <cell r="G991" t="str">
            <v>LB</v>
          </cell>
          <cell r="H991">
            <v>7.1538486441000018</v>
          </cell>
          <cell r="I991">
            <v>1E-3</v>
          </cell>
          <cell r="J991" t="str">
            <v>Ingredient</v>
          </cell>
          <cell r="K991" t="str">
            <v>1</v>
          </cell>
          <cell r="L991">
            <v>2</v>
          </cell>
          <cell r="M991">
            <v>0</v>
          </cell>
          <cell r="N991">
            <v>7.1538486441000016E-3</v>
          </cell>
          <cell r="O991">
            <v>0</v>
          </cell>
          <cell r="P991" t="str">
            <v>GAL</v>
          </cell>
          <cell r="Q991" t="str">
            <v>177007</v>
          </cell>
          <cell r="R991" t="str">
            <v>177007-07232A</v>
          </cell>
          <cell r="S991" t="str">
            <v>0003827207232</v>
          </cell>
        </row>
        <row r="992">
          <cell r="A992" t="str">
            <v>0003827207232</v>
          </cell>
          <cell r="B992" t="str">
            <v>CCRST FRUT PNCH GAL</v>
          </cell>
          <cell r="C992">
            <v>991</v>
          </cell>
          <cell r="D992" t="str">
            <v>300034</v>
          </cell>
          <cell r="E992" t="str">
            <v>HFCS 42 71% SOLIDS</v>
          </cell>
          <cell r="F992">
            <v>17.730989999999998</v>
          </cell>
          <cell r="G992" t="str">
            <v>LB</v>
          </cell>
          <cell r="H992">
            <v>1.5445465388999999</v>
          </cell>
          <cell r="I992">
            <v>9.2399999999999996E-2</v>
          </cell>
          <cell r="J992" t="str">
            <v>Ingredient</v>
          </cell>
          <cell r="K992" t="str">
            <v>1</v>
          </cell>
          <cell r="L992">
            <v>3</v>
          </cell>
          <cell r="M992">
            <v>0</v>
          </cell>
          <cell r="N992">
            <v>0.14271610019436001</v>
          </cell>
          <cell r="O992">
            <v>0</v>
          </cell>
          <cell r="P992" t="str">
            <v>GAL</v>
          </cell>
          <cell r="Q992" t="str">
            <v>177007</v>
          </cell>
          <cell r="R992" t="str">
            <v>177007-07232A</v>
          </cell>
          <cell r="S992" t="str">
            <v>0003827207232</v>
          </cell>
        </row>
        <row r="993">
          <cell r="A993" t="str">
            <v>0003827207232</v>
          </cell>
          <cell r="B993" t="str">
            <v>CCRST FRUT PNCH GAL</v>
          </cell>
          <cell r="C993">
            <v>992</v>
          </cell>
          <cell r="D993" t="str">
            <v>300059</v>
          </cell>
          <cell r="E993" t="str">
            <v>POTASSIUM SORBATE GRAN</v>
          </cell>
          <cell r="F993">
            <v>1.9449999999999999E-2</v>
          </cell>
          <cell r="G993" t="str">
            <v>LB</v>
          </cell>
          <cell r="H993">
            <v>1.6942895E-3</v>
          </cell>
          <cell r="I993">
            <v>1.27</v>
          </cell>
          <cell r="J993" t="str">
            <v>Ingredient</v>
          </cell>
          <cell r="K993" t="str">
            <v>1</v>
          </cell>
          <cell r="L993">
            <v>4</v>
          </cell>
          <cell r="M993">
            <v>0</v>
          </cell>
          <cell r="N993">
            <v>2.1517476649999998E-3</v>
          </cell>
          <cell r="O993">
            <v>0</v>
          </cell>
          <cell r="P993" t="str">
            <v>GAL</v>
          </cell>
          <cell r="Q993" t="str">
            <v>177007</v>
          </cell>
          <cell r="R993" t="str">
            <v>177007-07232A</v>
          </cell>
          <cell r="S993" t="str">
            <v>0003827207232</v>
          </cell>
        </row>
        <row r="994">
          <cell r="A994" t="str">
            <v>0003827207232</v>
          </cell>
          <cell r="B994" t="str">
            <v>CCRST FRUT PNCH GAL</v>
          </cell>
          <cell r="C994">
            <v>993</v>
          </cell>
          <cell r="D994" t="str">
            <v>300060</v>
          </cell>
          <cell r="E994" t="str">
            <v>SODIUM BENZO</v>
          </cell>
          <cell r="F994">
            <v>1.9439999999999999E-2</v>
          </cell>
          <cell r="G994" t="str">
            <v>LB</v>
          </cell>
          <cell r="H994">
            <v>1.6934184000000001E-3</v>
          </cell>
          <cell r="I994">
            <v>0.56999999999999995</v>
          </cell>
          <cell r="J994" t="str">
            <v>Ingredient</v>
          </cell>
          <cell r="K994" t="str">
            <v>1</v>
          </cell>
          <cell r="L994">
            <v>5</v>
          </cell>
          <cell r="M994">
            <v>0</v>
          </cell>
          <cell r="N994">
            <v>9.6524848800000004E-4</v>
          </cell>
          <cell r="O994">
            <v>0</v>
          </cell>
          <cell r="P994" t="str">
            <v>GAL</v>
          </cell>
          <cell r="Q994" t="str">
            <v>177007</v>
          </cell>
          <cell r="R994" t="str">
            <v>177007-07232A</v>
          </cell>
          <cell r="S994" t="str">
            <v>0003827207232</v>
          </cell>
        </row>
        <row r="995">
          <cell r="A995" t="str">
            <v>0003827207232</v>
          </cell>
          <cell r="B995" t="str">
            <v>CCRST FRUT PNCH GAL</v>
          </cell>
          <cell r="C995">
            <v>994</v>
          </cell>
          <cell r="D995" t="str">
            <v>301357</v>
          </cell>
          <cell r="E995" t="str">
            <v>BASE DRINK FRUT PNCH (ART)</v>
          </cell>
          <cell r="F995">
            <v>1.1469999999999999E-2</v>
          </cell>
          <cell r="G995" t="str">
            <v>GA</v>
          </cell>
          <cell r="H995">
            <v>9.9915170000000001E-4</v>
          </cell>
          <cell r="I995">
            <v>19.649999999999999</v>
          </cell>
          <cell r="J995" t="str">
            <v>Ingredient</v>
          </cell>
          <cell r="K995" t="str">
            <v>1</v>
          </cell>
          <cell r="L995">
            <v>6</v>
          </cell>
          <cell r="M995">
            <v>0</v>
          </cell>
          <cell r="N995">
            <v>1.9633330904999999E-2</v>
          </cell>
          <cell r="O995">
            <v>0</v>
          </cell>
          <cell r="P995" t="str">
            <v>GAL</v>
          </cell>
          <cell r="Q995" t="str">
            <v>177007</v>
          </cell>
          <cell r="R995" t="str">
            <v>177007-07232A</v>
          </cell>
          <cell r="S995" t="str">
            <v>0003827207232</v>
          </cell>
        </row>
        <row r="996">
          <cell r="A996" t="str">
            <v>0003827207232</v>
          </cell>
          <cell r="B996" t="str">
            <v>CCRST FRUT PNCH GAL</v>
          </cell>
          <cell r="C996">
            <v>995</v>
          </cell>
          <cell r="D996" t="str">
            <v>500018</v>
          </cell>
          <cell r="E996" t="str">
            <v>CAP WHITE SNP-ON/SCR-OFF</v>
          </cell>
          <cell r="F996">
            <v>0</v>
          </cell>
          <cell r="G996" t="str">
            <v>EA</v>
          </cell>
          <cell r="H996">
            <v>1</v>
          </cell>
          <cell r="I996">
            <v>0.01</v>
          </cell>
          <cell r="J996" t="str">
            <v>Packaging</v>
          </cell>
          <cell r="K996" t="str">
            <v>2</v>
          </cell>
          <cell r="L996">
            <v>1</v>
          </cell>
          <cell r="M996">
            <v>0</v>
          </cell>
          <cell r="N996">
            <v>0</v>
          </cell>
          <cell r="O996">
            <v>0.01</v>
          </cell>
          <cell r="P996" t="str">
            <v>GAL</v>
          </cell>
          <cell r="Q996" t="str">
            <v>177007</v>
          </cell>
          <cell r="R996" t="str">
            <v>177007-07232A</v>
          </cell>
          <cell r="S996" t="str">
            <v>0003827207232</v>
          </cell>
        </row>
        <row r="997">
          <cell r="A997" t="str">
            <v>0003827207232</v>
          </cell>
          <cell r="B997" t="str">
            <v>CCRST FRUT PNCH GAL</v>
          </cell>
          <cell r="C997">
            <v>996</v>
          </cell>
          <cell r="D997" t="str">
            <v>502248</v>
          </cell>
          <cell r="E997" t="str">
            <v>LBL CCRST FRUT PNCH DRINK 1 GL</v>
          </cell>
          <cell r="F997">
            <v>0</v>
          </cell>
          <cell r="G997" t="str">
            <v>EA</v>
          </cell>
          <cell r="H997">
            <v>1</v>
          </cell>
          <cell r="I997">
            <v>4.9400000000000008E-3</v>
          </cell>
          <cell r="J997" t="str">
            <v>Packaging</v>
          </cell>
          <cell r="K997" t="str">
            <v>2</v>
          </cell>
          <cell r="L997">
            <v>1</v>
          </cell>
          <cell r="M997">
            <v>0</v>
          </cell>
          <cell r="N997">
            <v>0</v>
          </cell>
          <cell r="O997">
            <v>4.9400000000000008E-3</v>
          </cell>
          <cell r="P997" t="str">
            <v>GAL</v>
          </cell>
          <cell r="Q997" t="str">
            <v>177007</v>
          </cell>
          <cell r="R997" t="str">
            <v>177007-07232A</v>
          </cell>
          <cell r="S997" t="str">
            <v>0003827207232</v>
          </cell>
        </row>
        <row r="998">
          <cell r="A998" t="str">
            <v>0003827207232</v>
          </cell>
          <cell r="B998" t="str">
            <v>CCRST FRUT PNCH GAL</v>
          </cell>
          <cell r="C998">
            <v>997</v>
          </cell>
          <cell r="D998" t="str">
            <v>507734</v>
          </cell>
          <cell r="E998" t="str">
            <v>$$ PROCESSING FEE JUGS $$</v>
          </cell>
          <cell r="F998">
            <v>0</v>
          </cell>
          <cell r="G998" t="str">
            <v>EA</v>
          </cell>
          <cell r="H998">
            <v>1</v>
          </cell>
          <cell r="I998">
            <v>1.04E-2</v>
          </cell>
          <cell r="J998" t="str">
            <v>Packaging</v>
          </cell>
          <cell r="K998" t="str">
            <v>2</v>
          </cell>
          <cell r="L998">
            <v>1</v>
          </cell>
          <cell r="M998">
            <v>0</v>
          </cell>
          <cell r="N998">
            <v>0</v>
          </cell>
          <cell r="O998">
            <v>1.04E-2</v>
          </cell>
          <cell r="P998" t="str">
            <v>GAL</v>
          </cell>
          <cell r="Q998" t="str">
            <v>177007</v>
          </cell>
          <cell r="R998" t="str">
            <v>177007-07232A</v>
          </cell>
          <cell r="S998" t="str">
            <v>0003827207232</v>
          </cell>
        </row>
        <row r="999">
          <cell r="A999" t="str">
            <v>0003827207234</v>
          </cell>
          <cell r="B999" t="str">
            <v>CCRST LEMONADE GAL</v>
          </cell>
          <cell r="C999">
            <v>998</v>
          </cell>
          <cell r="D999" t="str">
            <v>177004</v>
          </cell>
          <cell r="E999" t="str">
            <v>BULK VONS LEM DRINK</v>
          </cell>
          <cell r="F999">
            <v>100</v>
          </cell>
          <cell r="G999" t="str">
            <v>LB</v>
          </cell>
          <cell r="H999">
            <v>8.7110000000000003</v>
          </cell>
          <cell r="I999">
            <v>2.7985891700000001E-2</v>
          </cell>
          <cell r="J999" t="str">
            <v>Ingredient</v>
          </cell>
          <cell r="K999" t="str">
            <v>1</v>
          </cell>
          <cell r="L999">
            <v>7</v>
          </cell>
          <cell r="M999">
            <v>1</v>
          </cell>
          <cell r="N999">
            <v>0</v>
          </cell>
          <cell r="O999">
            <v>0</v>
          </cell>
          <cell r="P999" t="str">
            <v>GAL</v>
          </cell>
          <cell r="Q999" t="str">
            <v>177004</v>
          </cell>
          <cell r="R999" t="str">
            <v>177004-07234B</v>
          </cell>
          <cell r="S999" t="str">
            <v>0003827207234</v>
          </cell>
        </row>
        <row r="1000">
          <cell r="A1000" t="str">
            <v>0003827207234</v>
          </cell>
          <cell r="B1000" t="str">
            <v>CCRST LEMONADE GAL</v>
          </cell>
          <cell r="C1000">
            <v>999</v>
          </cell>
          <cell r="D1000" t="str">
            <v>175980</v>
          </cell>
          <cell r="E1000" t="str">
            <v>BULK JUG SFYMFG SFYUSE 1 GAL</v>
          </cell>
          <cell r="F1000">
            <v>0</v>
          </cell>
          <cell r="G1000" t="str">
            <v>EA</v>
          </cell>
          <cell r="H1000">
            <v>1</v>
          </cell>
          <cell r="I1000">
            <v>0.1337569593031</v>
          </cell>
          <cell r="J1000" t="str">
            <v>Packaging</v>
          </cell>
          <cell r="K1000" t="str">
            <v>2</v>
          </cell>
          <cell r="L1000">
            <v>1</v>
          </cell>
          <cell r="M1000">
            <v>0</v>
          </cell>
          <cell r="N1000">
            <v>0</v>
          </cell>
          <cell r="O1000">
            <v>0.1337569593031</v>
          </cell>
          <cell r="P1000" t="str">
            <v>GAL</v>
          </cell>
          <cell r="Q1000" t="str">
            <v>177004</v>
          </cell>
          <cell r="R1000" t="str">
            <v>177004-07234B</v>
          </cell>
          <cell r="S1000" t="str">
            <v>0003827207234</v>
          </cell>
        </row>
        <row r="1001">
          <cell r="A1001" t="str">
            <v>0003827207234</v>
          </cell>
          <cell r="B1001" t="str">
            <v>CCRST LEMONADE GAL</v>
          </cell>
          <cell r="C1001">
            <v>1000</v>
          </cell>
          <cell r="D1001" t="str">
            <v>300005</v>
          </cell>
          <cell r="E1001" t="str">
            <v>ACID CITRIC FINE GRAN</v>
          </cell>
          <cell r="F1001">
            <v>0.22943</v>
          </cell>
          <cell r="G1001" t="str">
            <v>LB</v>
          </cell>
          <cell r="H1001">
            <v>1.9985647299999999E-2</v>
          </cell>
          <cell r="I1001">
            <v>0.56499999999999995</v>
          </cell>
          <cell r="J1001" t="str">
            <v>Ingredient</v>
          </cell>
          <cell r="K1001" t="str">
            <v>1</v>
          </cell>
          <cell r="L1001">
            <v>1</v>
          </cell>
          <cell r="M1001">
            <v>0</v>
          </cell>
          <cell r="N1001">
            <v>1.1291890724499999E-2</v>
          </cell>
          <cell r="O1001">
            <v>0</v>
          </cell>
          <cell r="P1001" t="str">
            <v>GAL</v>
          </cell>
          <cell r="Q1001" t="str">
            <v>177004</v>
          </cell>
          <cell r="R1001" t="str">
            <v>177004-07234B</v>
          </cell>
          <cell r="S1001" t="str">
            <v>0003827207234</v>
          </cell>
        </row>
        <row r="1002">
          <cell r="A1002" t="str">
            <v>0003827207234</v>
          </cell>
          <cell r="B1002" t="str">
            <v>CCRST LEMONADE GAL</v>
          </cell>
          <cell r="C1002">
            <v>1001</v>
          </cell>
          <cell r="D1002" t="str">
            <v>300031</v>
          </cell>
          <cell r="E1002" t="str">
            <v>WTR (WATER)</v>
          </cell>
          <cell r="F1002">
            <v>83.504339999999985</v>
          </cell>
          <cell r="G1002" t="str">
            <v>LB</v>
          </cell>
          <cell r="H1002">
            <v>7.2740630573999985</v>
          </cell>
          <cell r="I1002">
            <v>1E-3</v>
          </cell>
          <cell r="J1002" t="str">
            <v>Ingredient</v>
          </cell>
          <cell r="K1002" t="str">
            <v>1</v>
          </cell>
          <cell r="L1002">
            <v>2</v>
          </cell>
          <cell r="M1002">
            <v>0</v>
          </cell>
          <cell r="N1002">
            <v>7.2740630573999978E-3</v>
          </cell>
          <cell r="O1002">
            <v>0</v>
          </cell>
          <cell r="P1002" t="str">
            <v>GAL</v>
          </cell>
          <cell r="Q1002" t="str">
            <v>177004</v>
          </cell>
          <cell r="R1002" t="str">
            <v>177004-07234B</v>
          </cell>
          <cell r="S1002" t="str">
            <v>0003827207234</v>
          </cell>
        </row>
        <row r="1003">
          <cell r="A1003" t="str">
            <v>0003827207234</v>
          </cell>
          <cell r="B1003" t="str">
            <v>CCRST LEMONADE GAL</v>
          </cell>
          <cell r="C1003">
            <v>1002</v>
          </cell>
          <cell r="D1003" t="str">
            <v>300034</v>
          </cell>
          <cell r="E1003" t="str">
            <v>HFCS 42 71% SOLIDS</v>
          </cell>
          <cell r="F1003">
            <v>16.117149999999999</v>
          </cell>
          <cell r="G1003" t="str">
            <v>LB</v>
          </cell>
          <cell r="H1003">
            <v>1.4039649365</v>
          </cell>
          <cell r="I1003">
            <v>9.2399999999999996E-2</v>
          </cell>
          <cell r="J1003" t="str">
            <v>Ingredient</v>
          </cell>
          <cell r="K1003" t="str">
            <v>1</v>
          </cell>
          <cell r="L1003">
            <v>3</v>
          </cell>
          <cell r="M1003">
            <v>0</v>
          </cell>
          <cell r="N1003">
            <v>0.1297263601326</v>
          </cell>
          <cell r="O1003">
            <v>0</v>
          </cell>
          <cell r="P1003" t="str">
            <v>GAL</v>
          </cell>
          <cell r="Q1003" t="str">
            <v>177004</v>
          </cell>
          <cell r="R1003" t="str">
            <v>177004-07234B</v>
          </cell>
          <cell r="S1003" t="str">
            <v>0003827207234</v>
          </cell>
        </row>
        <row r="1004">
          <cell r="A1004" t="str">
            <v>0003827207234</v>
          </cell>
          <cell r="B1004" t="str">
            <v>CCRST LEMONADE GAL</v>
          </cell>
          <cell r="C1004">
            <v>1003</v>
          </cell>
          <cell r="D1004" t="str">
            <v>300059</v>
          </cell>
          <cell r="E1004" t="str">
            <v>POTASSIUM SORBATE GRAN</v>
          </cell>
          <cell r="F1004">
            <v>2.2939999999999999E-2</v>
          </cell>
          <cell r="G1004" t="str">
            <v>LB</v>
          </cell>
          <cell r="H1004">
            <v>1.9983034E-3</v>
          </cell>
          <cell r="I1004">
            <v>1.27</v>
          </cell>
          <cell r="J1004" t="str">
            <v>Ingredient</v>
          </cell>
          <cell r="K1004" t="str">
            <v>1</v>
          </cell>
          <cell r="L1004">
            <v>4</v>
          </cell>
          <cell r="M1004">
            <v>0</v>
          </cell>
          <cell r="N1004">
            <v>2.537845318E-3</v>
          </cell>
          <cell r="O1004">
            <v>0</v>
          </cell>
          <cell r="P1004" t="str">
            <v>GAL</v>
          </cell>
          <cell r="Q1004" t="str">
            <v>177004</v>
          </cell>
          <cell r="R1004" t="str">
            <v>177004-07234B</v>
          </cell>
          <cell r="S1004" t="str">
            <v>0003827207234</v>
          </cell>
        </row>
        <row r="1005">
          <cell r="A1005" t="str">
            <v>0003827207234</v>
          </cell>
          <cell r="B1005" t="str">
            <v>CCRST LEMONADE GAL</v>
          </cell>
          <cell r="C1005">
            <v>1004</v>
          </cell>
          <cell r="D1005" t="str">
            <v>300060</v>
          </cell>
          <cell r="E1005" t="str">
            <v>SODIUM BENZO</v>
          </cell>
          <cell r="F1005">
            <v>2.2939999999999999E-2</v>
          </cell>
          <cell r="G1005" t="str">
            <v>LB</v>
          </cell>
          <cell r="H1005">
            <v>1.9983034E-3</v>
          </cell>
          <cell r="I1005">
            <v>0.56999999999999995</v>
          </cell>
          <cell r="J1005" t="str">
            <v>Ingredient</v>
          </cell>
          <cell r="K1005" t="str">
            <v>1</v>
          </cell>
          <cell r="L1005">
            <v>5</v>
          </cell>
          <cell r="M1005">
            <v>0</v>
          </cell>
          <cell r="N1005">
            <v>1.139032938E-3</v>
          </cell>
          <cell r="O1005">
            <v>0</v>
          </cell>
          <cell r="P1005" t="str">
            <v>GAL</v>
          </cell>
          <cell r="Q1005" t="str">
            <v>177004</v>
          </cell>
          <cell r="R1005" t="str">
            <v>177004-07234B</v>
          </cell>
          <cell r="S1005" t="str">
            <v>0003827207234</v>
          </cell>
        </row>
        <row r="1006">
          <cell r="A1006" t="str">
            <v>0003827207234</v>
          </cell>
          <cell r="B1006" t="str">
            <v>CCRST LEMONADE GAL</v>
          </cell>
          <cell r="C1006">
            <v>1005</v>
          </cell>
          <cell r="D1006" t="str">
            <v>301359</v>
          </cell>
          <cell r="E1006" t="str">
            <v>BASE DRINK LEM (ART)</v>
          </cell>
          <cell r="F1006">
            <v>1.1469999999999999E-2</v>
          </cell>
          <cell r="G1006" t="str">
            <v>GA</v>
          </cell>
          <cell r="H1006">
            <v>9.9915170000000001E-4</v>
          </cell>
          <cell r="I1006">
            <v>19.45</v>
          </cell>
          <cell r="J1006" t="str">
            <v>Ingredient</v>
          </cell>
          <cell r="K1006" t="str">
            <v>1</v>
          </cell>
          <cell r="L1006">
            <v>6</v>
          </cell>
          <cell r="M1006">
            <v>0</v>
          </cell>
          <cell r="N1006">
            <v>1.9433500565000001E-2</v>
          </cell>
          <cell r="O1006">
            <v>0</v>
          </cell>
          <cell r="P1006" t="str">
            <v>GAL</v>
          </cell>
          <cell r="Q1006" t="str">
            <v>177004</v>
          </cell>
          <cell r="R1006" t="str">
            <v>177004-07234B</v>
          </cell>
          <cell r="S1006" t="str">
            <v>0003827207234</v>
          </cell>
        </row>
        <row r="1007">
          <cell r="A1007" t="str">
            <v>0003827207234</v>
          </cell>
          <cell r="B1007" t="str">
            <v>CCRST LEMONADE GAL</v>
          </cell>
          <cell r="C1007">
            <v>1006</v>
          </cell>
          <cell r="D1007" t="str">
            <v>500018</v>
          </cell>
          <cell r="E1007" t="str">
            <v>CAP WHITE SNP-ON/SCR-OFF</v>
          </cell>
          <cell r="F1007">
            <v>0</v>
          </cell>
          <cell r="G1007" t="str">
            <v>EA</v>
          </cell>
          <cell r="H1007">
            <v>1</v>
          </cell>
          <cell r="I1007">
            <v>0.01</v>
          </cell>
          <cell r="J1007" t="str">
            <v>Packaging</v>
          </cell>
          <cell r="K1007" t="str">
            <v>2</v>
          </cell>
          <cell r="L1007">
            <v>1</v>
          </cell>
          <cell r="M1007">
            <v>0</v>
          </cell>
          <cell r="N1007">
            <v>0</v>
          </cell>
          <cell r="O1007">
            <v>0.01</v>
          </cell>
          <cell r="P1007" t="str">
            <v>GAL</v>
          </cell>
          <cell r="Q1007" t="str">
            <v>177004</v>
          </cell>
          <cell r="R1007" t="str">
            <v>177004-07234B</v>
          </cell>
          <cell r="S1007" t="str">
            <v>0003827207234</v>
          </cell>
        </row>
        <row r="1008">
          <cell r="A1008" t="str">
            <v>0003827207234</v>
          </cell>
          <cell r="B1008" t="str">
            <v>CCRST LEMONADE GAL</v>
          </cell>
          <cell r="C1008">
            <v>1007</v>
          </cell>
          <cell r="D1008" t="str">
            <v>502250</v>
          </cell>
          <cell r="E1008" t="str">
            <v>LBL CCRST LEMONADE DRINK 1 GL</v>
          </cell>
          <cell r="F1008">
            <v>0</v>
          </cell>
          <cell r="G1008" t="str">
            <v>EA</v>
          </cell>
          <cell r="H1008">
            <v>1</v>
          </cell>
          <cell r="I1008">
            <v>4.9400000000000008E-3</v>
          </cell>
          <cell r="J1008" t="str">
            <v>Packaging</v>
          </cell>
          <cell r="K1008" t="str">
            <v>2</v>
          </cell>
          <cell r="L1008">
            <v>1</v>
          </cell>
          <cell r="M1008">
            <v>0</v>
          </cell>
          <cell r="N1008">
            <v>0</v>
          </cell>
          <cell r="O1008">
            <v>4.9400000000000008E-3</v>
          </cell>
          <cell r="P1008" t="str">
            <v>GAL</v>
          </cell>
          <cell r="Q1008" t="str">
            <v>177004</v>
          </cell>
          <cell r="R1008" t="str">
            <v>177004-07234B</v>
          </cell>
          <cell r="S1008" t="str">
            <v>0003827207234</v>
          </cell>
        </row>
        <row r="1009">
          <cell r="A1009" t="str">
            <v>0003827207234</v>
          </cell>
          <cell r="B1009" t="str">
            <v>CCRST LEMONADE GAL</v>
          </cell>
          <cell r="C1009">
            <v>1008</v>
          </cell>
          <cell r="D1009" t="str">
            <v>507734</v>
          </cell>
          <cell r="E1009" t="str">
            <v>$$ PROCESSING FEE JUGS $$</v>
          </cell>
          <cell r="F1009">
            <v>0</v>
          </cell>
          <cell r="G1009" t="str">
            <v>EA</v>
          </cell>
          <cell r="H1009">
            <v>1</v>
          </cell>
          <cell r="I1009">
            <v>1.04E-2</v>
          </cell>
          <cell r="J1009" t="str">
            <v>Packaging</v>
          </cell>
          <cell r="K1009" t="str">
            <v>2</v>
          </cell>
          <cell r="L1009">
            <v>1</v>
          </cell>
          <cell r="M1009">
            <v>0</v>
          </cell>
          <cell r="N1009">
            <v>0</v>
          </cell>
          <cell r="O1009">
            <v>1.04E-2</v>
          </cell>
          <cell r="P1009" t="str">
            <v>GAL</v>
          </cell>
          <cell r="Q1009" t="str">
            <v>177004</v>
          </cell>
          <cell r="R1009" t="str">
            <v>177004-07234B</v>
          </cell>
          <cell r="S1009" t="str">
            <v>0003827207234</v>
          </cell>
        </row>
        <row r="1010">
          <cell r="A1010" t="str">
            <v>0007037811216</v>
          </cell>
          <cell r="B1010" t="str">
            <v>VONS DRINKING WTR 2.5 GAL</v>
          </cell>
          <cell r="C1010">
            <v>1009</v>
          </cell>
          <cell r="D1010" t="str">
            <v>177447</v>
          </cell>
          <cell r="E1010" t="str">
            <v>BULK DRINKING WTR</v>
          </cell>
          <cell r="F1010">
            <v>100</v>
          </cell>
          <cell r="G1010" t="str">
            <v>LB</v>
          </cell>
          <cell r="H1010">
            <v>20.841000000000001</v>
          </cell>
          <cell r="I1010">
            <v>6.1735243999999989E-3</v>
          </cell>
          <cell r="J1010" t="str">
            <v>Ingredient</v>
          </cell>
          <cell r="K1010" t="str">
            <v>1</v>
          </cell>
          <cell r="L1010">
            <v>3</v>
          </cell>
          <cell r="M1010">
            <v>1</v>
          </cell>
          <cell r="N1010">
            <v>0</v>
          </cell>
          <cell r="O1010">
            <v>0</v>
          </cell>
          <cell r="P1010" t="str">
            <v>2.5 GAL</v>
          </cell>
          <cell r="Q1010" t="str">
            <v>177447</v>
          </cell>
          <cell r="R1010" t="str">
            <v>177447-11216A</v>
          </cell>
          <cell r="S1010" t="str">
            <v>0007037811216</v>
          </cell>
        </row>
        <row r="1011">
          <cell r="A1011" t="str">
            <v>0007037811216</v>
          </cell>
          <cell r="B1011" t="str">
            <v>VONS DRINKING WTR 2.5 GAL</v>
          </cell>
          <cell r="C1011">
            <v>1010</v>
          </cell>
          <cell r="D1011" t="str">
            <v>300031</v>
          </cell>
          <cell r="E1011" t="str">
            <v>WTR (WATER)</v>
          </cell>
          <cell r="F1011">
            <v>100</v>
          </cell>
          <cell r="G1011" t="str">
            <v>LB</v>
          </cell>
          <cell r="H1011">
            <v>20.841000000000001</v>
          </cell>
          <cell r="I1011">
            <v>1E-3</v>
          </cell>
          <cell r="J1011" t="str">
            <v>Ingredient</v>
          </cell>
          <cell r="K1011" t="str">
            <v>1</v>
          </cell>
          <cell r="L1011">
            <v>1</v>
          </cell>
          <cell r="M1011">
            <v>0</v>
          </cell>
          <cell r="N1011">
            <v>2.0840999999999998E-2</v>
          </cell>
          <cell r="O1011">
            <v>0</v>
          </cell>
          <cell r="P1011" t="str">
            <v>2.5 GAL</v>
          </cell>
          <cell r="Q1011" t="str">
            <v>177447</v>
          </cell>
          <cell r="R1011" t="str">
            <v>177447-11216A</v>
          </cell>
          <cell r="S1011" t="str">
            <v>0007037811216</v>
          </cell>
        </row>
        <row r="1012">
          <cell r="A1012" t="str">
            <v>0007037811216</v>
          </cell>
          <cell r="B1012" t="str">
            <v>VONS DRINKING WTR 2.5 GAL</v>
          </cell>
          <cell r="C1012">
            <v>1011</v>
          </cell>
          <cell r="D1012" t="str">
            <v>300032</v>
          </cell>
          <cell r="E1012" t="str">
            <v>WTR TREATMENT/GAL DEIONIZED</v>
          </cell>
          <cell r="F1012">
            <v>1</v>
          </cell>
          <cell r="G1012" t="str">
            <v>EA</v>
          </cell>
          <cell r="H1012">
            <v>0.20841000000000001</v>
          </cell>
          <cell r="I1012">
            <v>1.2E-2</v>
          </cell>
          <cell r="J1012" t="str">
            <v>Ingredient</v>
          </cell>
          <cell r="K1012" t="str">
            <v>1</v>
          </cell>
          <cell r="L1012">
            <v>2</v>
          </cell>
          <cell r="M1012">
            <v>0</v>
          </cell>
          <cell r="N1012">
            <v>2.5009199999999998E-3</v>
          </cell>
          <cell r="O1012">
            <v>0</v>
          </cell>
          <cell r="P1012" t="str">
            <v>2.5 GAL</v>
          </cell>
          <cell r="Q1012" t="str">
            <v>177447</v>
          </cell>
          <cell r="R1012" t="str">
            <v>177447-11216A</v>
          </cell>
          <cell r="S1012" t="str">
            <v>0007037811216</v>
          </cell>
        </row>
        <row r="1013">
          <cell r="A1013" t="str">
            <v>0007037811216</v>
          </cell>
          <cell r="B1013" t="str">
            <v>VONS DRINKING WTR 2.5 GAL</v>
          </cell>
          <cell r="C1013">
            <v>1012</v>
          </cell>
          <cell r="D1013" t="str">
            <v>502866</v>
          </cell>
          <cell r="E1013" t="str">
            <v>VALVE BLU F/ 2.5 GAL WTR BTL</v>
          </cell>
          <cell r="F1013">
            <v>0</v>
          </cell>
          <cell r="G1013" t="str">
            <v>EA</v>
          </cell>
          <cell r="H1013">
            <v>1</v>
          </cell>
          <cell r="I1013">
            <v>8.5720000000000005E-2</v>
          </cell>
          <cell r="J1013" t="str">
            <v>Packaging</v>
          </cell>
          <cell r="K1013" t="str">
            <v>2</v>
          </cell>
          <cell r="L1013">
            <v>1</v>
          </cell>
          <cell r="M1013">
            <v>0</v>
          </cell>
          <cell r="N1013">
            <v>0</v>
          </cell>
          <cell r="O1013">
            <v>8.5720000000000005E-2</v>
          </cell>
          <cell r="P1013" t="str">
            <v>2.5 GAL</v>
          </cell>
          <cell r="Q1013" t="str">
            <v>177447</v>
          </cell>
          <cell r="R1013" t="str">
            <v>177447-11216A</v>
          </cell>
          <cell r="S1013" t="str">
            <v>0007037811216</v>
          </cell>
        </row>
        <row r="1014">
          <cell r="A1014" t="str">
            <v>0007037811216</v>
          </cell>
          <cell r="B1014" t="str">
            <v>VONS DRINKING WTR 2.5 GAL</v>
          </cell>
          <cell r="C1014">
            <v>1013</v>
          </cell>
          <cell r="D1014" t="str">
            <v>502870</v>
          </cell>
          <cell r="E1014" t="str">
            <v>BTL WTR 2.5 GAL</v>
          </cell>
          <cell r="F1014">
            <v>0</v>
          </cell>
          <cell r="G1014" t="str">
            <v>EA</v>
          </cell>
          <cell r="H1014">
            <v>1</v>
          </cell>
          <cell r="I1014">
            <v>0.49728</v>
          </cell>
          <cell r="J1014" t="str">
            <v>Packaging</v>
          </cell>
          <cell r="K1014" t="str">
            <v>2</v>
          </cell>
          <cell r="L1014">
            <v>1</v>
          </cell>
          <cell r="M1014">
            <v>0</v>
          </cell>
          <cell r="N1014">
            <v>0</v>
          </cell>
          <cell r="O1014">
            <v>0.49728</v>
          </cell>
          <cell r="P1014" t="str">
            <v>2.5 GAL</v>
          </cell>
          <cell r="Q1014" t="str">
            <v>177447</v>
          </cell>
          <cell r="R1014" t="str">
            <v>177447-11216A</v>
          </cell>
          <cell r="S1014" t="str">
            <v>0007037811216</v>
          </cell>
        </row>
        <row r="1015">
          <cell r="A1015" t="str">
            <v>0007037811216</v>
          </cell>
          <cell r="B1015" t="str">
            <v>VONS DRINKING WTR 2.5 GAL</v>
          </cell>
          <cell r="C1015">
            <v>1014</v>
          </cell>
          <cell r="D1015" t="str">
            <v>503065</v>
          </cell>
          <cell r="E1015" t="str">
            <v>LBL VONS DRINKING WTR 2.5 GAL</v>
          </cell>
          <cell r="F1015">
            <v>0</v>
          </cell>
          <cell r="G1015" t="str">
            <v>EA</v>
          </cell>
          <cell r="H1015">
            <v>1</v>
          </cell>
          <cell r="I1015">
            <v>1.6969999999999999E-2</v>
          </cell>
          <cell r="J1015" t="str">
            <v>Packaging</v>
          </cell>
          <cell r="K1015" t="str">
            <v>2</v>
          </cell>
          <cell r="L1015">
            <v>1</v>
          </cell>
          <cell r="M1015">
            <v>0</v>
          </cell>
          <cell r="N1015">
            <v>0</v>
          </cell>
          <cell r="O1015">
            <v>1.6969999999999999E-2</v>
          </cell>
          <cell r="P1015" t="str">
            <v>2.5 GAL</v>
          </cell>
          <cell r="Q1015" t="str">
            <v>177447</v>
          </cell>
          <cell r="R1015" t="str">
            <v>177447-11216A</v>
          </cell>
          <cell r="S1015" t="str">
            <v>0007037811216</v>
          </cell>
        </row>
        <row r="1016">
          <cell r="A1016" t="str">
            <v>0007037811216</v>
          </cell>
          <cell r="B1016" t="str">
            <v>VONS DRINKING WTR 2.5 GAL</v>
          </cell>
          <cell r="C1016">
            <v>1015</v>
          </cell>
          <cell r="D1016" t="str">
            <v>507734</v>
          </cell>
          <cell r="E1016" t="str">
            <v>$$ PROCESSING FEE JUGS $$</v>
          </cell>
          <cell r="F1016">
            <v>0</v>
          </cell>
          <cell r="G1016" t="str">
            <v>EA</v>
          </cell>
          <cell r="H1016">
            <v>1</v>
          </cell>
          <cell r="I1016">
            <v>1.04E-2</v>
          </cell>
          <cell r="J1016" t="str">
            <v>Packaging</v>
          </cell>
          <cell r="K1016" t="str">
            <v>2</v>
          </cell>
          <cell r="L1016">
            <v>1</v>
          </cell>
          <cell r="M1016">
            <v>0</v>
          </cell>
          <cell r="N1016">
            <v>0</v>
          </cell>
          <cell r="O1016">
            <v>1.04E-2</v>
          </cell>
          <cell r="P1016" t="str">
            <v>2.5 GAL</v>
          </cell>
          <cell r="Q1016" t="str">
            <v>177447</v>
          </cell>
          <cell r="R1016" t="str">
            <v>177447-11216A</v>
          </cell>
          <cell r="S1016" t="str">
            <v>0007037811216</v>
          </cell>
        </row>
        <row r="1017">
          <cell r="A1017" t="str">
            <v>0007037811229</v>
          </cell>
          <cell r="B1017" t="str">
            <v>VONS SPRING WTR GAL</v>
          </cell>
          <cell r="C1017">
            <v>1016</v>
          </cell>
          <cell r="D1017" t="str">
            <v>177489</v>
          </cell>
          <cell r="E1017" t="str">
            <v>BULK SFY SPRING WTR</v>
          </cell>
          <cell r="F1017">
            <v>100</v>
          </cell>
          <cell r="G1017" t="str">
            <v>LB</v>
          </cell>
          <cell r="H1017">
            <v>8.3360000000000003</v>
          </cell>
          <cell r="I1017">
            <v>2.9929744175993849E-2</v>
          </cell>
          <cell r="J1017" t="str">
            <v>Ingredient</v>
          </cell>
          <cell r="K1017" t="str">
            <v>1</v>
          </cell>
          <cell r="L1017">
            <v>2</v>
          </cell>
          <cell r="M1017">
            <v>1</v>
          </cell>
          <cell r="N1017">
            <v>0</v>
          </cell>
          <cell r="O1017">
            <v>0</v>
          </cell>
          <cell r="P1017" t="str">
            <v>GAL</v>
          </cell>
          <cell r="Q1017" t="str">
            <v>177489</v>
          </cell>
          <cell r="R1017" t="str">
            <v>177489-11229A</v>
          </cell>
          <cell r="S1017" t="str">
            <v>0007037811229</v>
          </cell>
        </row>
        <row r="1018">
          <cell r="A1018" t="str">
            <v>0007037811229</v>
          </cell>
          <cell r="B1018" t="str">
            <v>VONS SPRING WTR GAL</v>
          </cell>
          <cell r="C1018">
            <v>1017</v>
          </cell>
          <cell r="D1018" t="str">
            <v>175980</v>
          </cell>
          <cell r="E1018" t="str">
            <v>BULK JUG SFYMFG SFYUSE 1 GAL</v>
          </cell>
          <cell r="F1018">
            <v>0</v>
          </cell>
          <cell r="G1018" t="str">
            <v>EA</v>
          </cell>
          <cell r="H1018">
            <v>1</v>
          </cell>
          <cell r="I1018">
            <v>0.1337569593031</v>
          </cell>
          <cell r="J1018" t="str">
            <v>Packaging</v>
          </cell>
          <cell r="K1018" t="str">
            <v>2</v>
          </cell>
          <cell r="L1018">
            <v>1</v>
          </cell>
          <cell r="M1018">
            <v>0</v>
          </cell>
          <cell r="N1018">
            <v>0</v>
          </cell>
          <cell r="O1018">
            <v>0.1337569593031</v>
          </cell>
          <cell r="P1018" t="str">
            <v>GAL</v>
          </cell>
          <cell r="Q1018" t="str">
            <v>177489</v>
          </cell>
          <cell r="R1018" t="str">
            <v>177489-11229A</v>
          </cell>
          <cell r="S1018" t="str">
            <v>0007037811229</v>
          </cell>
        </row>
        <row r="1019">
          <cell r="A1019" t="str">
            <v>0007037811229</v>
          </cell>
          <cell r="B1019" t="str">
            <v>VONS SPRING WTR GAL</v>
          </cell>
          <cell r="C1019">
            <v>1018</v>
          </cell>
          <cell r="D1019" t="str">
            <v>300861</v>
          </cell>
          <cell r="E1019" t="str">
            <v>WTR PURCHASED SPRING</v>
          </cell>
          <cell r="F1019">
            <v>100</v>
          </cell>
          <cell r="G1019" t="str">
            <v>LB</v>
          </cell>
          <cell r="H1019">
            <v>8.3360000000000003</v>
          </cell>
          <cell r="I1019">
            <v>2.4876219775993851E-2</v>
          </cell>
          <cell r="J1019" t="str">
            <v>Ingredient</v>
          </cell>
          <cell r="K1019" t="str">
            <v>1</v>
          </cell>
          <cell r="L1019">
            <v>1</v>
          </cell>
          <cell r="M1019">
            <v>0</v>
          </cell>
          <cell r="N1019">
            <v>0.20736816805268474</v>
          </cell>
          <cell r="O1019">
            <v>0</v>
          </cell>
          <cell r="P1019" t="str">
            <v>GAL</v>
          </cell>
          <cell r="Q1019" t="str">
            <v>177489</v>
          </cell>
          <cell r="R1019" t="str">
            <v>177489-11229A</v>
          </cell>
          <cell r="S1019" t="str">
            <v>0007037811229</v>
          </cell>
        </row>
        <row r="1020">
          <cell r="A1020" t="str">
            <v>0007037811229</v>
          </cell>
          <cell r="B1020" t="str">
            <v>VONS SPRING WTR GAL</v>
          </cell>
          <cell r="C1020">
            <v>1019</v>
          </cell>
          <cell r="D1020" t="str">
            <v>500018</v>
          </cell>
          <cell r="E1020" t="str">
            <v>CAP WHITE SNP-ON/SCR-OFF</v>
          </cell>
          <cell r="F1020">
            <v>0</v>
          </cell>
          <cell r="G1020" t="str">
            <v>EA</v>
          </cell>
          <cell r="H1020">
            <v>1</v>
          </cell>
          <cell r="I1020">
            <v>0.01</v>
          </cell>
          <cell r="J1020" t="str">
            <v>Packaging</v>
          </cell>
          <cell r="K1020" t="str">
            <v>2</v>
          </cell>
          <cell r="L1020">
            <v>1</v>
          </cell>
          <cell r="M1020">
            <v>0</v>
          </cell>
          <cell r="N1020">
            <v>0</v>
          </cell>
          <cell r="O1020">
            <v>0.01</v>
          </cell>
          <cell r="P1020" t="str">
            <v>GAL</v>
          </cell>
          <cell r="Q1020" t="str">
            <v>177489</v>
          </cell>
          <cell r="R1020" t="str">
            <v>177489-11229A</v>
          </cell>
          <cell r="S1020" t="str">
            <v>0007037811229</v>
          </cell>
        </row>
        <row r="1021">
          <cell r="A1021" t="str">
            <v>0007037811229</v>
          </cell>
          <cell r="B1021" t="str">
            <v>VONS SPRING WTR GAL</v>
          </cell>
          <cell r="C1021">
            <v>1020</v>
          </cell>
          <cell r="D1021" t="str">
            <v>507734</v>
          </cell>
          <cell r="E1021" t="str">
            <v>$$ PROCESSING FEE JUGS $$</v>
          </cell>
          <cell r="F1021">
            <v>0</v>
          </cell>
          <cell r="G1021" t="str">
            <v>EA</v>
          </cell>
          <cell r="H1021">
            <v>1</v>
          </cell>
          <cell r="I1021">
            <v>1.04E-2</v>
          </cell>
          <cell r="J1021" t="str">
            <v>Packaging</v>
          </cell>
          <cell r="K1021" t="str">
            <v>2</v>
          </cell>
          <cell r="L1021">
            <v>1</v>
          </cell>
          <cell r="M1021">
            <v>0</v>
          </cell>
          <cell r="N1021">
            <v>0</v>
          </cell>
          <cell r="O1021">
            <v>1.04E-2</v>
          </cell>
          <cell r="P1021" t="str">
            <v>GAL</v>
          </cell>
          <cell r="Q1021" t="str">
            <v>177489</v>
          </cell>
          <cell r="R1021" t="str">
            <v>177489-11229A</v>
          </cell>
          <cell r="S1021" t="str">
            <v>0007037811229</v>
          </cell>
        </row>
        <row r="1022">
          <cell r="A1022" t="str">
            <v>0007037811229</v>
          </cell>
          <cell r="B1022" t="str">
            <v>VONS SPRING WTR GAL</v>
          </cell>
          <cell r="C1022">
            <v>1021</v>
          </cell>
          <cell r="D1022" t="str">
            <v>508049</v>
          </cell>
          <cell r="E1022" t="str">
            <v>LBL VONS SPRING WTR 1 GAL</v>
          </cell>
          <cell r="F1022">
            <v>0</v>
          </cell>
          <cell r="G1022" t="str">
            <v>EA</v>
          </cell>
          <cell r="H1022">
            <v>1</v>
          </cell>
          <cell r="I1022">
            <v>4.9400000000000008E-3</v>
          </cell>
          <cell r="J1022" t="str">
            <v>Packaging</v>
          </cell>
          <cell r="K1022" t="str">
            <v>2</v>
          </cell>
          <cell r="L1022">
            <v>1</v>
          </cell>
          <cell r="M1022">
            <v>0</v>
          </cell>
          <cell r="N1022">
            <v>0</v>
          </cell>
          <cell r="O1022">
            <v>4.9400000000000008E-3</v>
          </cell>
          <cell r="P1022" t="str">
            <v>GAL</v>
          </cell>
          <cell r="Q1022" t="str">
            <v>177489</v>
          </cell>
          <cell r="R1022" t="str">
            <v>177489-11229A</v>
          </cell>
          <cell r="S1022" t="str">
            <v>0007037811229</v>
          </cell>
        </row>
        <row r="1023">
          <cell r="A1023" t="str">
            <v>0007037811230</v>
          </cell>
          <cell r="B1023" t="str">
            <v>VONS DRINKING WTR GAL</v>
          </cell>
          <cell r="C1023">
            <v>1022</v>
          </cell>
          <cell r="D1023" t="str">
            <v>177447</v>
          </cell>
          <cell r="E1023" t="str">
            <v>BULK DRINKING WTR</v>
          </cell>
          <cell r="F1023">
            <v>100</v>
          </cell>
          <cell r="G1023" t="str">
            <v>LB</v>
          </cell>
          <cell r="H1023">
            <v>8.3360000000000003</v>
          </cell>
          <cell r="I1023">
            <v>6.1735243999999989E-3</v>
          </cell>
          <cell r="J1023" t="str">
            <v>Ingredient</v>
          </cell>
          <cell r="K1023" t="str">
            <v>1</v>
          </cell>
          <cell r="L1023">
            <v>3</v>
          </cell>
          <cell r="M1023">
            <v>1</v>
          </cell>
          <cell r="N1023">
            <v>0</v>
          </cell>
          <cell r="O1023">
            <v>0</v>
          </cell>
          <cell r="P1023" t="str">
            <v>GAL</v>
          </cell>
          <cell r="Q1023" t="str">
            <v>177447</v>
          </cell>
          <cell r="R1023" t="str">
            <v>177447-11230A</v>
          </cell>
          <cell r="S1023" t="str">
            <v>0007037811230</v>
          </cell>
        </row>
        <row r="1024">
          <cell r="A1024" t="str">
            <v>0007037811230</v>
          </cell>
          <cell r="B1024" t="str">
            <v>VONS DRINKING WTR GAL</v>
          </cell>
          <cell r="C1024">
            <v>1023</v>
          </cell>
          <cell r="D1024" t="str">
            <v>175980</v>
          </cell>
          <cell r="E1024" t="str">
            <v>BULK JUG SFYMFG SFYUSE 1 GAL</v>
          </cell>
          <cell r="F1024">
            <v>0</v>
          </cell>
          <cell r="G1024" t="str">
            <v>EA</v>
          </cell>
          <cell r="H1024">
            <v>1</v>
          </cell>
          <cell r="I1024">
            <v>0.1337569593031</v>
          </cell>
          <cell r="J1024" t="str">
            <v>Packaging</v>
          </cell>
          <cell r="K1024" t="str">
            <v>2</v>
          </cell>
          <cell r="L1024">
            <v>1</v>
          </cell>
          <cell r="M1024">
            <v>0</v>
          </cell>
          <cell r="N1024">
            <v>0</v>
          </cell>
          <cell r="O1024">
            <v>0.1337569593031</v>
          </cell>
          <cell r="P1024" t="str">
            <v>GAL</v>
          </cell>
          <cell r="Q1024" t="str">
            <v>177447</v>
          </cell>
          <cell r="R1024" t="str">
            <v>177447-11230A</v>
          </cell>
          <cell r="S1024" t="str">
            <v>0007037811230</v>
          </cell>
        </row>
        <row r="1025">
          <cell r="A1025" t="str">
            <v>0007037811230</v>
          </cell>
          <cell r="B1025" t="str">
            <v>VONS DRINKING WTR GAL</v>
          </cell>
          <cell r="C1025">
            <v>1024</v>
          </cell>
          <cell r="D1025" t="str">
            <v>300031</v>
          </cell>
          <cell r="E1025" t="str">
            <v>WTR (WATER)</v>
          </cell>
          <cell r="F1025">
            <v>100</v>
          </cell>
          <cell r="G1025" t="str">
            <v>LB</v>
          </cell>
          <cell r="H1025">
            <v>8.3360000000000003</v>
          </cell>
          <cell r="I1025">
            <v>1E-3</v>
          </cell>
          <cell r="J1025" t="str">
            <v>Ingredient</v>
          </cell>
          <cell r="K1025" t="str">
            <v>1</v>
          </cell>
          <cell r="L1025">
            <v>1</v>
          </cell>
          <cell r="M1025">
            <v>0</v>
          </cell>
          <cell r="N1025">
            <v>8.3359999999999997E-3</v>
          </cell>
          <cell r="O1025">
            <v>0</v>
          </cell>
          <cell r="P1025" t="str">
            <v>GAL</v>
          </cell>
          <cell r="Q1025" t="str">
            <v>177447</v>
          </cell>
          <cell r="R1025" t="str">
            <v>177447-11230A</v>
          </cell>
          <cell r="S1025" t="str">
            <v>0007037811230</v>
          </cell>
        </row>
        <row r="1026">
          <cell r="A1026" t="str">
            <v>0007037811230</v>
          </cell>
          <cell r="B1026" t="str">
            <v>VONS DRINKING WTR GAL</v>
          </cell>
          <cell r="C1026">
            <v>1025</v>
          </cell>
          <cell r="D1026" t="str">
            <v>300032</v>
          </cell>
          <cell r="E1026" t="str">
            <v>WTR TREATMENT/GAL DEIONIZED</v>
          </cell>
          <cell r="F1026">
            <v>1</v>
          </cell>
          <cell r="G1026" t="str">
            <v>EA</v>
          </cell>
          <cell r="H1026">
            <v>8.3360000000000004E-2</v>
          </cell>
          <cell r="I1026">
            <v>1.2E-2</v>
          </cell>
          <cell r="J1026" t="str">
            <v>Ingredient</v>
          </cell>
          <cell r="K1026" t="str">
            <v>1</v>
          </cell>
          <cell r="L1026">
            <v>2</v>
          </cell>
          <cell r="M1026">
            <v>0</v>
          </cell>
          <cell r="N1026">
            <v>1.0003200000000001E-3</v>
          </cell>
          <cell r="O1026">
            <v>0</v>
          </cell>
          <cell r="P1026" t="str">
            <v>GAL</v>
          </cell>
          <cell r="Q1026" t="str">
            <v>177447</v>
          </cell>
          <cell r="R1026" t="str">
            <v>177447-11230A</v>
          </cell>
          <cell r="S1026" t="str">
            <v>0007037811230</v>
          </cell>
        </row>
        <row r="1027">
          <cell r="A1027" t="str">
            <v>0007037811230</v>
          </cell>
          <cell r="B1027" t="str">
            <v>VONS DRINKING WTR GAL</v>
          </cell>
          <cell r="C1027">
            <v>1026</v>
          </cell>
          <cell r="D1027" t="str">
            <v>500017</v>
          </cell>
          <cell r="E1027" t="str">
            <v>CAP DRK BLU SNP-ON/SCR-OFF</v>
          </cell>
          <cell r="F1027">
            <v>0</v>
          </cell>
          <cell r="G1027" t="str">
            <v>EA</v>
          </cell>
          <cell r="H1027">
            <v>1</v>
          </cell>
          <cell r="I1027">
            <v>0.01</v>
          </cell>
          <cell r="J1027" t="str">
            <v>Packaging</v>
          </cell>
          <cell r="K1027" t="str">
            <v>2</v>
          </cell>
          <cell r="L1027">
            <v>1</v>
          </cell>
          <cell r="M1027">
            <v>0</v>
          </cell>
          <cell r="N1027">
            <v>0</v>
          </cell>
          <cell r="O1027">
            <v>0.01</v>
          </cell>
          <cell r="P1027" t="str">
            <v>GAL</v>
          </cell>
          <cell r="Q1027" t="str">
            <v>177447</v>
          </cell>
          <cell r="R1027" t="str">
            <v>177447-11230A</v>
          </cell>
          <cell r="S1027" t="str">
            <v>0007037811230</v>
          </cell>
        </row>
        <row r="1028">
          <cell r="A1028" t="str">
            <v>0007037811230</v>
          </cell>
          <cell r="B1028" t="str">
            <v>VONS DRINKING WTR GAL</v>
          </cell>
          <cell r="C1028">
            <v>1027</v>
          </cell>
          <cell r="D1028" t="str">
            <v>503066</v>
          </cell>
          <cell r="E1028" t="str">
            <v>LBL VONS DRINKING WTR NS 1 GAL</v>
          </cell>
          <cell r="F1028">
            <v>0</v>
          </cell>
          <cell r="G1028" t="str">
            <v>EA</v>
          </cell>
          <cell r="H1028">
            <v>1</v>
          </cell>
          <cell r="I1028">
            <v>4.9400000000000008E-3</v>
          </cell>
          <cell r="J1028" t="str">
            <v>Packaging</v>
          </cell>
          <cell r="K1028" t="str">
            <v>2</v>
          </cell>
          <cell r="L1028">
            <v>1</v>
          </cell>
          <cell r="M1028">
            <v>0</v>
          </cell>
          <cell r="N1028">
            <v>0</v>
          </cell>
          <cell r="O1028">
            <v>4.9400000000000008E-3</v>
          </cell>
          <cell r="P1028" t="str">
            <v>GAL</v>
          </cell>
          <cell r="Q1028" t="str">
            <v>177447</v>
          </cell>
          <cell r="R1028" t="str">
            <v>177447-11230A</v>
          </cell>
          <cell r="S1028" t="str">
            <v>0007037811230</v>
          </cell>
        </row>
        <row r="1029">
          <cell r="A1029" t="str">
            <v>0007037811230</v>
          </cell>
          <cell r="B1029" t="str">
            <v>VONS DRINKING WTR GAL</v>
          </cell>
          <cell r="C1029">
            <v>1028</v>
          </cell>
          <cell r="D1029" t="str">
            <v>507734</v>
          </cell>
          <cell r="E1029" t="str">
            <v>$$ PROCESSING FEE JUGS $$</v>
          </cell>
          <cell r="F1029">
            <v>0</v>
          </cell>
          <cell r="G1029" t="str">
            <v>EA</v>
          </cell>
          <cell r="H1029">
            <v>1</v>
          </cell>
          <cell r="I1029">
            <v>1.04E-2</v>
          </cell>
          <cell r="J1029" t="str">
            <v>Packaging</v>
          </cell>
          <cell r="K1029" t="str">
            <v>2</v>
          </cell>
          <cell r="L1029">
            <v>1</v>
          </cell>
          <cell r="M1029">
            <v>0</v>
          </cell>
          <cell r="N1029">
            <v>0</v>
          </cell>
          <cell r="O1029">
            <v>1.04E-2</v>
          </cell>
          <cell r="P1029" t="str">
            <v>GAL</v>
          </cell>
          <cell r="Q1029" t="str">
            <v>177447</v>
          </cell>
          <cell r="R1029" t="str">
            <v>177447-11230A</v>
          </cell>
          <cell r="S1029" t="str">
            <v>0007037811230</v>
          </cell>
        </row>
        <row r="1030">
          <cell r="A1030" t="str">
            <v>0007037811231</v>
          </cell>
          <cell r="B1030" t="str">
            <v>VONS DE-ION WTR GAL</v>
          </cell>
          <cell r="C1030">
            <v>1029</v>
          </cell>
          <cell r="D1030" t="str">
            <v>177446</v>
          </cell>
          <cell r="E1030" t="str">
            <v>BULK PURIFIED WTR</v>
          </cell>
          <cell r="F1030">
            <v>100</v>
          </cell>
          <cell r="G1030" t="str">
            <v>LB</v>
          </cell>
          <cell r="H1030">
            <v>8.3360000000000003</v>
          </cell>
          <cell r="I1030">
            <v>6.1735243999999989E-3</v>
          </cell>
          <cell r="J1030" t="str">
            <v>Ingredient</v>
          </cell>
          <cell r="K1030" t="str">
            <v>1</v>
          </cell>
          <cell r="L1030">
            <v>3</v>
          </cell>
          <cell r="M1030">
            <v>1</v>
          </cell>
          <cell r="N1030">
            <v>0</v>
          </cell>
          <cell r="O1030">
            <v>0</v>
          </cell>
          <cell r="P1030" t="str">
            <v>GAL</v>
          </cell>
          <cell r="Q1030" t="str">
            <v>177446</v>
          </cell>
          <cell r="R1030" t="str">
            <v>177446-11231A</v>
          </cell>
          <cell r="S1030" t="str">
            <v>0007037811231</v>
          </cell>
        </row>
        <row r="1031">
          <cell r="A1031" t="str">
            <v>0007037811231</v>
          </cell>
          <cell r="B1031" t="str">
            <v>VONS DE-ION WTR GAL</v>
          </cell>
          <cell r="C1031">
            <v>1030</v>
          </cell>
          <cell r="D1031" t="str">
            <v>175980</v>
          </cell>
          <cell r="E1031" t="str">
            <v>BULK JUG SFYMFG SFYUSE 1 GAL</v>
          </cell>
          <cell r="F1031">
            <v>0</v>
          </cell>
          <cell r="G1031" t="str">
            <v>EA</v>
          </cell>
          <cell r="H1031">
            <v>1</v>
          </cell>
          <cell r="I1031">
            <v>0.1337569593031</v>
          </cell>
          <cell r="J1031" t="str">
            <v>Packaging</v>
          </cell>
          <cell r="K1031" t="str">
            <v>2</v>
          </cell>
          <cell r="L1031">
            <v>1</v>
          </cell>
          <cell r="M1031">
            <v>0</v>
          </cell>
          <cell r="N1031">
            <v>0</v>
          </cell>
          <cell r="O1031">
            <v>0.1337569593031</v>
          </cell>
          <cell r="P1031" t="str">
            <v>GAL</v>
          </cell>
          <cell r="Q1031" t="str">
            <v>177446</v>
          </cell>
          <cell r="R1031" t="str">
            <v>177446-11231A</v>
          </cell>
          <cell r="S1031" t="str">
            <v>0007037811231</v>
          </cell>
        </row>
        <row r="1032">
          <cell r="A1032" t="str">
            <v>0007037811231</v>
          </cell>
          <cell r="B1032" t="str">
            <v>VONS DE-ION WTR GAL</v>
          </cell>
          <cell r="C1032">
            <v>1031</v>
          </cell>
          <cell r="D1032" t="str">
            <v>300031</v>
          </cell>
          <cell r="E1032" t="str">
            <v>WTR (WATER)</v>
          </cell>
          <cell r="F1032">
            <v>100</v>
          </cell>
          <cell r="G1032" t="str">
            <v>LB</v>
          </cell>
          <cell r="H1032">
            <v>8.3360000000000003</v>
          </cell>
          <cell r="I1032">
            <v>1E-3</v>
          </cell>
          <cell r="J1032" t="str">
            <v>Ingredient</v>
          </cell>
          <cell r="K1032" t="str">
            <v>1</v>
          </cell>
          <cell r="L1032">
            <v>1</v>
          </cell>
          <cell r="M1032">
            <v>0</v>
          </cell>
          <cell r="N1032">
            <v>8.3359999999999997E-3</v>
          </cell>
          <cell r="O1032">
            <v>0</v>
          </cell>
          <cell r="P1032" t="str">
            <v>GAL</v>
          </cell>
          <cell r="Q1032" t="str">
            <v>177446</v>
          </cell>
          <cell r="R1032" t="str">
            <v>177446-11231A</v>
          </cell>
          <cell r="S1032" t="str">
            <v>0007037811231</v>
          </cell>
        </row>
        <row r="1033">
          <cell r="A1033" t="str">
            <v>0007037811231</v>
          </cell>
          <cell r="B1033" t="str">
            <v>VONS DE-ION WTR GAL</v>
          </cell>
          <cell r="C1033">
            <v>1032</v>
          </cell>
          <cell r="D1033" t="str">
            <v>300032</v>
          </cell>
          <cell r="E1033" t="str">
            <v>WTR TREATMENT/GAL DEIONIZED</v>
          </cell>
          <cell r="F1033">
            <v>1</v>
          </cell>
          <cell r="G1033" t="str">
            <v>EA</v>
          </cell>
          <cell r="H1033">
            <v>8.3360000000000004E-2</v>
          </cell>
          <cell r="I1033">
            <v>1.2E-2</v>
          </cell>
          <cell r="J1033" t="str">
            <v>Ingredient</v>
          </cell>
          <cell r="K1033" t="str">
            <v>1</v>
          </cell>
          <cell r="L1033">
            <v>2</v>
          </cell>
          <cell r="M1033">
            <v>0</v>
          </cell>
          <cell r="N1033">
            <v>1.0003200000000001E-3</v>
          </cell>
          <cell r="O1033">
            <v>0</v>
          </cell>
          <cell r="P1033" t="str">
            <v>GAL</v>
          </cell>
          <cell r="Q1033" t="str">
            <v>177446</v>
          </cell>
          <cell r="R1033" t="str">
            <v>177446-11231A</v>
          </cell>
          <cell r="S1033" t="str">
            <v>0007037811231</v>
          </cell>
        </row>
        <row r="1034">
          <cell r="A1034" t="str">
            <v>0007037811231</v>
          </cell>
          <cell r="B1034" t="str">
            <v>VONS DE-ION WTR GAL</v>
          </cell>
          <cell r="C1034">
            <v>1033</v>
          </cell>
          <cell r="D1034" t="str">
            <v>500020</v>
          </cell>
          <cell r="E1034" t="str">
            <v>CAP RED SNP-ON/SCR-OFF</v>
          </cell>
          <cell r="F1034">
            <v>0</v>
          </cell>
          <cell r="G1034" t="str">
            <v>EA</v>
          </cell>
          <cell r="H1034">
            <v>1</v>
          </cell>
          <cell r="I1034">
            <v>0.01</v>
          </cell>
          <cell r="J1034" t="str">
            <v>Packaging</v>
          </cell>
          <cell r="K1034" t="str">
            <v>2</v>
          </cell>
          <cell r="L1034">
            <v>1</v>
          </cell>
          <cell r="M1034">
            <v>0</v>
          </cell>
          <cell r="N1034">
            <v>0</v>
          </cell>
          <cell r="O1034">
            <v>0.01</v>
          </cell>
          <cell r="P1034" t="str">
            <v>GAL</v>
          </cell>
          <cell r="Q1034" t="str">
            <v>177446</v>
          </cell>
          <cell r="R1034" t="str">
            <v>177446-11231A</v>
          </cell>
          <cell r="S1034" t="str">
            <v>0007037811231</v>
          </cell>
        </row>
        <row r="1035">
          <cell r="A1035" t="str">
            <v>0007037811231</v>
          </cell>
          <cell r="B1035" t="str">
            <v>VONS DE-ION WTR GAL</v>
          </cell>
          <cell r="C1035">
            <v>1034</v>
          </cell>
          <cell r="D1035" t="str">
            <v>503072</v>
          </cell>
          <cell r="E1035" t="str">
            <v>LBL VONS PURIFIED WTR NS 1 GAL</v>
          </cell>
          <cell r="F1035">
            <v>0</v>
          </cell>
          <cell r="G1035" t="str">
            <v>EA</v>
          </cell>
          <cell r="H1035">
            <v>1</v>
          </cell>
          <cell r="I1035">
            <v>4.9400000000000008E-3</v>
          </cell>
          <cell r="J1035" t="str">
            <v>Packaging</v>
          </cell>
          <cell r="K1035" t="str">
            <v>2</v>
          </cell>
          <cell r="L1035">
            <v>1</v>
          </cell>
          <cell r="M1035">
            <v>0</v>
          </cell>
          <cell r="N1035">
            <v>0</v>
          </cell>
          <cell r="O1035">
            <v>4.9400000000000008E-3</v>
          </cell>
          <cell r="P1035" t="str">
            <v>GAL</v>
          </cell>
          <cell r="Q1035" t="str">
            <v>177446</v>
          </cell>
          <cell r="R1035" t="str">
            <v>177446-11231A</v>
          </cell>
          <cell r="S1035" t="str">
            <v>0007037811231</v>
          </cell>
        </row>
        <row r="1036">
          <cell r="A1036" t="str">
            <v>0007037811231</v>
          </cell>
          <cell r="B1036" t="str">
            <v>VONS DE-ION WTR GAL</v>
          </cell>
          <cell r="C1036">
            <v>1035</v>
          </cell>
          <cell r="D1036" t="str">
            <v>507734</v>
          </cell>
          <cell r="E1036" t="str">
            <v>$$ PROCESSING FEE JUGS $$</v>
          </cell>
          <cell r="F1036">
            <v>0</v>
          </cell>
          <cell r="G1036" t="str">
            <v>EA</v>
          </cell>
          <cell r="H1036">
            <v>1</v>
          </cell>
          <cell r="I1036">
            <v>1.04E-2</v>
          </cell>
          <cell r="J1036" t="str">
            <v>Packaging</v>
          </cell>
          <cell r="K1036" t="str">
            <v>2</v>
          </cell>
          <cell r="L1036">
            <v>1</v>
          </cell>
          <cell r="M1036">
            <v>0</v>
          </cell>
          <cell r="N1036">
            <v>0</v>
          </cell>
          <cell r="O1036">
            <v>1.04E-2</v>
          </cell>
          <cell r="P1036" t="str">
            <v>GAL</v>
          </cell>
          <cell r="Q1036" t="str">
            <v>177446</v>
          </cell>
          <cell r="R1036" t="str">
            <v>177446-11231A</v>
          </cell>
          <cell r="S1036" t="str">
            <v>0007037811231</v>
          </cell>
        </row>
        <row r="1037">
          <cell r="A1037" t="str">
            <v>0007037845069</v>
          </cell>
          <cell r="B1037" t="str">
            <v>VONS ORNG JCE PT</v>
          </cell>
          <cell r="C1037">
            <v>1036</v>
          </cell>
          <cell r="D1037" t="str">
            <v>177252</v>
          </cell>
          <cell r="E1037" t="str">
            <v>BULK ORNG JCE</v>
          </cell>
          <cell r="F1037">
            <v>100</v>
          </cell>
          <cell r="G1037" t="str">
            <v>LB</v>
          </cell>
          <cell r="H1037">
            <v>1.091</v>
          </cell>
          <cell r="I1037">
            <v>0.1385976978</v>
          </cell>
          <cell r="J1037" t="str">
            <v>Ingredient</v>
          </cell>
          <cell r="K1037" t="str">
            <v>1</v>
          </cell>
          <cell r="L1037">
            <v>3</v>
          </cell>
          <cell r="M1037">
            <v>1</v>
          </cell>
          <cell r="N1037">
            <v>0</v>
          </cell>
          <cell r="O1037">
            <v>0</v>
          </cell>
          <cell r="P1037" t="str">
            <v>PT</v>
          </cell>
          <cell r="Q1037" t="str">
            <v>177252</v>
          </cell>
          <cell r="R1037" t="str">
            <v>177252-45069A</v>
          </cell>
          <cell r="S1037" t="str">
            <v>0007037845069</v>
          </cell>
        </row>
        <row r="1038">
          <cell r="A1038" t="str">
            <v>0007037845069</v>
          </cell>
          <cell r="B1038" t="str">
            <v>VONS ORNG JCE PT</v>
          </cell>
          <cell r="C1038">
            <v>1037</v>
          </cell>
          <cell r="D1038" t="str">
            <v>300031</v>
          </cell>
          <cell r="E1038" t="str">
            <v>WTR (WATER)</v>
          </cell>
          <cell r="F1038">
            <v>81.25</v>
          </cell>
          <cell r="G1038" t="str">
            <v>LB</v>
          </cell>
          <cell r="H1038">
            <v>0.88643749999999999</v>
          </cell>
          <cell r="I1038">
            <v>1E-3</v>
          </cell>
          <cell r="J1038" t="str">
            <v>Ingredient</v>
          </cell>
          <cell r="K1038" t="str">
            <v>1</v>
          </cell>
          <cell r="L1038">
            <v>1</v>
          </cell>
          <cell r="M1038">
            <v>0</v>
          </cell>
          <cell r="N1038">
            <v>8.8643749999999996E-4</v>
          </cell>
          <cell r="O1038">
            <v>0</v>
          </cell>
          <cell r="P1038" t="str">
            <v>PT</v>
          </cell>
          <cell r="Q1038" t="str">
            <v>177252</v>
          </cell>
          <cell r="R1038" t="str">
            <v>177252-45069A</v>
          </cell>
          <cell r="S1038" t="str">
            <v>0007037845069</v>
          </cell>
        </row>
        <row r="1039">
          <cell r="A1039" t="str">
            <v>0007037845069</v>
          </cell>
          <cell r="B1039" t="str">
            <v>VONS ORNG JCE PT</v>
          </cell>
          <cell r="C1039">
            <v>1038</v>
          </cell>
          <cell r="D1039" t="str">
            <v>300577</v>
          </cell>
          <cell r="E1039" t="str">
            <v>JCE ORNG CONC</v>
          </cell>
          <cell r="F1039">
            <v>12</v>
          </cell>
          <cell r="G1039" t="str">
            <v>PS</v>
          </cell>
          <cell r="H1039">
            <v>0.13092000000000001</v>
          </cell>
          <cell r="I1039">
            <v>1.0425</v>
          </cell>
          <cell r="J1039" t="str">
            <v>Ingredient</v>
          </cell>
          <cell r="K1039" t="str">
            <v>1</v>
          </cell>
          <cell r="L1039">
            <v>2</v>
          </cell>
          <cell r="M1039">
            <v>0</v>
          </cell>
          <cell r="N1039">
            <v>0.1364841</v>
          </cell>
          <cell r="O1039">
            <v>0</v>
          </cell>
          <cell r="P1039" t="str">
            <v>PT</v>
          </cell>
          <cell r="Q1039" t="str">
            <v>177252</v>
          </cell>
          <cell r="R1039" t="str">
            <v>177252-45069A</v>
          </cell>
          <cell r="S1039" t="str">
            <v>0007037845069</v>
          </cell>
        </row>
        <row r="1040">
          <cell r="A1040" t="str">
            <v>0007037845069</v>
          </cell>
          <cell r="B1040" t="str">
            <v>VONS ORNG JCE PT</v>
          </cell>
          <cell r="C1040">
            <v>1039</v>
          </cell>
          <cell r="D1040" t="str">
            <v>503094</v>
          </cell>
          <cell r="E1040" t="str">
            <v>CTN VONS ORNG JCE PT</v>
          </cell>
          <cell r="F1040">
            <v>0</v>
          </cell>
          <cell r="G1040" t="str">
            <v>EA</v>
          </cell>
          <cell r="H1040">
            <v>1</v>
          </cell>
          <cell r="I1040">
            <v>3.3090000000000001E-2</v>
          </cell>
          <cell r="J1040" t="str">
            <v>Packaging</v>
          </cell>
          <cell r="K1040" t="str">
            <v>2</v>
          </cell>
          <cell r="L1040">
            <v>1</v>
          </cell>
          <cell r="M1040">
            <v>0</v>
          </cell>
          <cell r="N1040">
            <v>0</v>
          </cell>
          <cell r="O1040">
            <v>3.3090000000000001E-2</v>
          </cell>
          <cell r="P1040" t="str">
            <v>PT</v>
          </cell>
          <cell r="Q1040" t="str">
            <v>177252</v>
          </cell>
          <cell r="R1040" t="str">
            <v>177252-45069A</v>
          </cell>
          <cell r="S1040" t="str">
            <v>0007037845069</v>
          </cell>
        </row>
        <row r="1041">
          <cell r="A1041" t="str">
            <v>0007037845070</v>
          </cell>
          <cell r="B1041" t="str">
            <v>VONS ORNG JCE QT</v>
          </cell>
          <cell r="C1041">
            <v>1040</v>
          </cell>
          <cell r="D1041" t="str">
            <v>177252</v>
          </cell>
          <cell r="E1041" t="str">
            <v>BULK ORNG JCE</v>
          </cell>
          <cell r="F1041">
            <v>100</v>
          </cell>
          <cell r="G1041" t="str">
            <v>LB</v>
          </cell>
          <cell r="H1041">
            <v>2.181</v>
          </cell>
          <cell r="I1041">
            <v>0.1385976978</v>
          </cell>
          <cell r="J1041" t="str">
            <v>Ingredient</v>
          </cell>
          <cell r="K1041" t="str">
            <v>1</v>
          </cell>
          <cell r="L1041">
            <v>3</v>
          </cell>
          <cell r="M1041">
            <v>1</v>
          </cell>
          <cell r="N1041">
            <v>0</v>
          </cell>
          <cell r="O1041">
            <v>0</v>
          </cell>
          <cell r="P1041" t="str">
            <v>QT</v>
          </cell>
          <cell r="Q1041" t="str">
            <v>177252</v>
          </cell>
          <cell r="R1041" t="str">
            <v>177252-45070A</v>
          </cell>
          <cell r="S1041" t="str">
            <v>0007037845070</v>
          </cell>
        </row>
        <row r="1042">
          <cell r="A1042" t="str">
            <v>0007037845070</v>
          </cell>
          <cell r="B1042" t="str">
            <v>VONS ORNG JCE QT</v>
          </cell>
          <cell r="C1042">
            <v>1041</v>
          </cell>
          <cell r="D1042" t="str">
            <v>300031</v>
          </cell>
          <cell r="E1042" t="str">
            <v>WTR (WATER)</v>
          </cell>
          <cell r="F1042">
            <v>81.25</v>
          </cell>
          <cell r="G1042" t="str">
            <v>LB</v>
          </cell>
          <cell r="H1042">
            <v>1.7720625000000001</v>
          </cell>
          <cell r="I1042">
            <v>1E-3</v>
          </cell>
          <cell r="J1042" t="str">
            <v>Ingredient</v>
          </cell>
          <cell r="K1042" t="str">
            <v>1</v>
          </cell>
          <cell r="L1042">
            <v>1</v>
          </cell>
          <cell r="M1042">
            <v>0</v>
          </cell>
          <cell r="N1042">
            <v>1.7720625E-3</v>
          </cell>
          <cell r="O1042">
            <v>0</v>
          </cell>
          <cell r="P1042" t="str">
            <v>QT</v>
          </cell>
          <cell r="Q1042" t="str">
            <v>177252</v>
          </cell>
          <cell r="R1042" t="str">
            <v>177252-45070A</v>
          </cell>
          <cell r="S1042" t="str">
            <v>0007037845070</v>
          </cell>
        </row>
        <row r="1043">
          <cell r="A1043" t="str">
            <v>0007037845070</v>
          </cell>
          <cell r="B1043" t="str">
            <v>VONS ORNG JCE QT</v>
          </cell>
          <cell r="C1043">
            <v>1042</v>
          </cell>
          <cell r="D1043" t="str">
            <v>300577</v>
          </cell>
          <cell r="E1043" t="str">
            <v>JCE ORNG CONC</v>
          </cell>
          <cell r="F1043">
            <v>12</v>
          </cell>
          <cell r="G1043" t="str">
            <v>PS</v>
          </cell>
          <cell r="H1043">
            <v>0.26172000000000001</v>
          </cell>
          <cell r="I1043">
            <v>1.0425</v>
          </cell>
          <cell r="J1043" t="str">
            <v>Ingredient</v>
          </cell>
          <cell r="K1043" t="str">
            <v>1</v>
          </cell>
          <cell r="L1043">
            <v>2</v>
          </cell>
          <cell r="M1043">
            <v>0</v>
          </cell>
          <cell r="N1043">
            <v>0.27284310000000001</v>
          </cell>
          <cell r="O1043">
            <v>0</v>
          </cell>
          <cell r="P1043" t="str">
            <v>QT</v>
          </cell>
          <cell r="Q1043" t="str">
            <v>177252</v>
          </cell>
          <cell r="R1043" t="str">
            <v>177252-45070A</v>
          </cell>
          <cell r="S1043" t="str">
            <v>0007037845070</v>
          </cell>
        </row>
        <row r="1044">
          <cell r="A1044" t="str">
            <v>0007037845070</v>
          </cell>
          <cell r="B1044" t="str">
            <v>VONS ORNG JCE QT</v>
          </cell>
          <cell r="C1044">
            <v>1043</v>
          </cell>
          <cell r="D1044" t="str">
            <v>503099</v>
          </cell>
          <cell r="E1044" t="str">
            <v>CTN VONS ORNG JCE QT</v>
          </cell>
          <cell r="F1044">
            <v>0</v>
          </cell>
          <cell r="G1044" t="str">
            <v>EA</v>
          </cell>
          <cell r="H1044">
            <v>1</v>
          </cell>
          <cell r="I1044">
            <v>0.10036</v>
          </cell>
          <cell r="J1044" t="str">
            <v>Packaging</v>
          </cell>
          <cell r="K1044" t="str">
            <v>2</v>
          </cell>
          <cell r="L1044">
            <v>1</v>
          </cell>
          <cell r="M1044">
            <v>0</v>
          </cell>
          <cell r="N1044">
            <v>0</v>
          </cell>
          <cell r="O1044">
            <v>0.10036</v>
          </cell>
          <cell r="P1044" t="str">
            <v>QT</v>
          </cell>
          <cell r="Q1044" t="str">
            <v>177252</v>
          </cell>
          <cell r="R1044" t="str">
            <v>177252-45070A</v>
          </cell>
          <cell r="S1044" t="str">
            <v>0007037845070</v>
          </cell>
        </row>
        <row r="1045">
          <cell r="A1045" t="str">
            <v>0007037845071</v>
          </cell>
          <cell r="B1045" t="str">
            <v>VONS ORNG JCE HG</v>
          </cell>
          <cell r="C1045">
            <v>1044</v>
          </cell>
          <cell r="D1045" t="str">
            <v>177252</v>
          </cell>
          <cell r="E1045" t="str">
            <v>BULK ORNG JCE</v>
          </cell>
          <cell r="F1045">
            <v>100</v>
          </cell>
          <cell r="G1045" t="str">
            <v>LB</v>
          </cell>
          <cell r="H1045">
            <v>4.3620000000000001</v>
          </cell>
          <cell r="I1045">
            <v>0.1385976978</v>
          </cell>
          <cell r="J1045" t="str">
            <v>Ingredient</v>
          </cell>
          <cell r="K1045" t="str">
            <v>1</v>
          </cell>
          <cell r="L1045">
            <v>3</v>
          </cell>
          <cell r="M1045">
            <v>1</v>
          </cell>
          <cell r="N1045">
            <v>0</v>
          </cell>
          <cell r="O1045">
            <v>0</v>
          </cell>
          <cell r="P1045" t="str">
            <v>HG</v>
          </cell>
          <cell r="Q1045" t="str">
            <v>177252</v>
          </cell>
          <cell r="R1045" t="str">
            <v>177252-45071A</v>
          </cell>
          <cell r="S1045" t="str">
            <v>0007037845071</v>
          </cell>
        </row>
        <row r="1046">
          <cell r="A1046" t="str">
            <v>0007037845071</v>
          </cell>
          <cell r="B1046" t="str">
            <v>VONS ORNG JCE HG</v>
          </cell>
          <cell r="C1046">
            <v>1045</v>
          </cell>
          <cell r="D1046" t="str">
            <v>300031</v>
          </cell>
          <cell r="E1046" t="str">
            <v>WTR (WATER)</v>
          </cell>
          <cell r="F1046">
            <v>81.25</v>
          </cell>
          <cell r="G1046" t="str">
            <v>LB</v>
          </cell>
          <cell r="H1046">
            <v>3.5441250000000002</v>
          </cell>
          <cell r="I1046">
            <v>1E-3</v>
          </cell>
          <cell r="J1046" t="str">
            <v>Ingredient</v>
          </cell>
          <cell r="K1046" t="str">
            <v>1</v>
          </cell>
          <cell r="L1046">
            <v>1</v>
          </cell>
          <cell r="M1046">
            <v>0</v>
          </cell>
          <cell r="N1046">
            <v>3.544125E-3</v>
          </cell>
          <cell r="O1046">
            <v>0</v>
          </cell>
          <cell r="P1046" t="str">
            <v>HG</v>
          </cell>
          <cell r="Q1046" t="str">
            <v>177252</v>
          </cell>
          <cell r="R1046" t="str">
            <v>177252-45071A</v>
          </cell>
          <cell r="S1046" t="str">
            <v>0007037845071</v>
          </cell>
        </row>
        <row r="1047">
          <cell r="A1047" t="str">
            <v>0007037845071</v>
          </cell>
          <cell r="B1047" t="str">
            <v>VONS ORNG JCE HG</v>
          </cell>
          <cell r="C1047">
            <v>1046</v>
          </cell>
          <cell r="D1047" t="str">
            <v>300577</v>
          </cell>
          <cell r="E1047" t="str">
            <v>JCE ORNG CONC</v>
          </cell>
          <cell r="F1047">
            <v>12</v>
          </cell>
          <cell r="G1047" t="str">
            <v>PS</v>
          </cell>
          <cell r="H1047">
            <v>0.52344000000000002</v>
          </cell>
          <cell r="I1047">
            <v>1.0425</v>
          </cell>
          <cell r="J1047" t="str">
            <v>Ingredient</v>
          </cell>
          <cell r="K1047" t="str">
            <v>1</v>
          </cell>
          <cell r="L1047">
            <v>2</v>
          </cell>
          <cell r="M1047">
            <v>0</v>
          </cell>
          <cell r="N1047">
            <v>0.54568620000000001</v>
          </cell>
          <cell r="O1047">
            <v>0</v>
          </cell>
          <cell r="P1047" t="str">
            <v>HG</v>
          </cell>
          <cell r="Q1047" t="str">
            <v>177252</v>
          </cell>
          <cell r="R1047" t="str">
            <v>177252-45071A</v>
          </cell>
          <cell r="S1047" t="str">
            <v>0007037845071</v>
          </cell>
        </row>
        <row r="1048">
          <cell r="A1048" t="str">
            <v>0007037845071</v>
          </cell>
          <cell r="B1048" t="str">
            <v>VONS ORNG JCE HG</v>
          </cell>
          <cell r="C1048">
            <v>1047</v>
          </cell>
          <cell r="D1048" t="str">
            <v>503081</v>
          </cell>
          <cell r="E1048" t="str">
            <v>CTN VONS ORNG JCE HG</v>
          </cell>
          <cell r="F1048">
            <v>0</v>
          </cell>
          <cell r="G1048" t="str">
            <v>EA</v>
          </cell>
          <cell r="H1048">
            <v>1</v>
          </cell>
          <cell r="I1048">
            <v>0.12512000000000001</v>
          </cell>
          <cell r="J1048" t="str">
            <v>Packaging</v>
          </cell>
          <cell r="K1048" t="str">
            <v>2</v>
          </cell>
          <cell r="L1048">
            <v>1</v>
          </cell>
          <cell r="M1048">
            <v>0</v>
          </cell>
          <cell r="N1048">
            <v>0</v>
          </cell>
          <cell r="O1048">
            <v>0.12512000000000001</v>
          </cell>
          <cell r="P1048" t="str">
            <v>HG</v>
          </cell>
          <cell r="Q1048" t="str">
            <v>177252</v>
          </cell>
          <cell r="R1048" t="str">
            <v>177252-45071A</v>
          </cell>
          <cell r="S1048" t="str">
            <v>0007037845071</v>
          </cell>
        </row>
        <row r="1049">
          <cell r="A1049" t="str">
            <v>0007037845071</v>
          </cell>
          <cell r="B1049" t="str">
            <v>VONS ORNG JCE HG</v>
          </cell>
          <cell r="C1049">
            <v>1048</v>
          </cell>
          <cell r="D1049" t="str">
            <v>503097</v>
          </cell>
          <cell r="E1049" t="str">
            <v>CAP SPOUT ORNG IPW-VE3</v>
          </cell>
          <cell r="F1049">
            <v>0</v>
          </cell>
          <cell r="G1049" t="str">
            <v>EA</v>
          </cell>
          <cell r="H1049">
            <v>1</v>
          </cell>
          <cell r="I1049">
            <v>3.3420000000000012E-2</v>
          </cell>
          <cell r="J1049" t="str">
            <v>Packaging</v>
          </cell>
          <cell r="K1049" t="str">
            <v>2</v>
          </cell>
          <cell r="L1049">
            <v>1</v>
          </cell>
          <cell r="M1049">
            <v>0</v>
          </cell>
          <cell r="N1049">
            <v>0</v>
          </cell>
          <cell r="O1049">
            <v>3.3420000000000012E-2</v>
          </cell>
          <cell r="P1049" t="str">
            <v>HG</v>
          </cell>
          <cell r="Q1049" t="str">
            <v>177252</v>
          </cell>
          <cell r="R1049" t="str">
            <v>177252-45071A</v>
          </cell>
          <cell r="S1049" t="str">
            <v>0007037845071</v>
          </cell>
        </row>
        <row r="1050">
          <cell r="A1050" t="str">
            <v>0007037845072</v>
          </cell>
          <cell r="B1050" t="str">
            <v>VONS ORNG JCE GAL</v>
          </cell>
          <cell r="C1050">
            <v>1049</v>
          </cell>
          <cell r="D1050" t="str">
            <v>177252</v>
          </cell>
          <cell r="E1050" t="str">
            <v>BULK ORNG JCE</v>
          </cell>
          <cell r="F1050">
            <v>100</v>
          </cell>
          <cell r="G1050" t="str">
            <v>LB</v>
          </cell>
          <cell r="H1050">
            <v>8.7240000000000002</v>
          </cell>
          <cell r="I1050">
            <v>0.1385976978</v>
          </cell>
          <cell r="J1050" t="str">
            <v>Ingredient</v>
          </cell>
          <cell r="K1050" t="str">
            <v>1</v>
          </cell>
          <cell r="L1050">
            <v>3</v>
          </cell>
          <cell r="M1050">
            <v>1</v>
          </cell>
          <cell r="N1050">
            <v>0</v>
          </cell>
          <cell r="O1050">
            <v>0</v>
          </cell>
          <cell r="P1050" t="str">
            <v>GAL</v>
          </cell>
          <cell r="Q1050" t="str">
            <v>177252</v>
          </cell>
          <cell r="R1050" t="str">
            <v>177252-45072A</v>
          </cell>
          <cell r="S1050" t="str">
            <v>0007037845072</v>
          </cell>
        </row>
        <row r="1051">
          <cell r="A1051" t="str">
            <v>0007037845072</v>
          </cell>
          <cell r="B1051" t="str">
            <v>VONS ORNG JCE GAL</v>
          </cell>
          <cell r="C1051">
            <v>1050</v>
          </cell>
          <cell r="D1051" t="str">
            <v>175980</v>
          </cell>
          <cell r="E1051" t="str">
            <v>BULK JUG SFYMFG SFYUSE 1 GAL</v>
          </cell>
          <cell r="F1051">
            <v>0</v>
          </cell>
          <cell r="G1051" t="str">
            <v>EA</v>
          </cell>
          <cell r="H1051">
            <v>1</v>
          </cell>
          <cell r="I1051">
            <v>0.1337569593031</v>
          </cell>
          <cell r="J1051" t="str">
            <v>Packaging</v>
          </cell>
          <cell r="K1051" t="str">
            <v>2</v>
          </cell>
          <cell r="L1051">
            <v>1</v>
          </cell>
          <cell r="M1051">
            <v>0</v>
          </cell>
          <cell r="N1051">
            <v>0</v>
          </cell>
          <cell r="O1051">
            <v>0.1337569593031</v>
          </cell>
          <cell r="P1051" t="str">
            <v>GAL</v>
          </cell>
          <cell r="Q1051" t="str">
            <v>177252</v>
          </cell>
          <cell r="R1051" t="str">
            <v>177252-45072A</v>
          </cell>
          <cell r="S1051" t="str">
            <v>0007037845072</v>
          </cell>
        </row>
        <row r="1052">
          <cell r="A1052" t="str">
            <v>0007037845072</v>
          </cell>
          <cell r="B1052" t="str">
            <v>VONS ORNG JCE GAL</v>
          </cell>
          <cell r="C1052">
            <v>1051</v>
          </cell>
          <cell r="D1052" t="str">
            <v>300031</v>
          </cell>
          <cell r="E1052" t="str">
            <v>WTR (WATER)</v>
          </cell>
          <cell r="F1052">
            <v>81.25</v>
          </cell>
          <cell r="G1052" t="str">
            <v>LB</v>
          </cell>
          <cell r="H1052">
            <v>7.0882500000000004</v>
          </cell>
          <cell r="I1052">
            <v>1E-3</v>
          </cell>
          <cell r="J1052" t="str">
            <v>Ingredient</v>
          </cell>
          <cell r="K1052" t="str">
            <v>1</v>
          </cell>
          <cell r="L1052">
            <v>1</v>
          </cell>
          <cell r="M1052">
            <v>0</v>
          </cell>
          <cell r="N1052">
            <v>7.0882499999999999E-3</v>
          </cell>
          <cell r="O1052">
            <v>0</v>
          </cell>
          <cell r="P1052" t="str">
            <v>GAL</v>
          </cell>
          <cell r="Q1052" t="str">
            <v>177252</v>
          </cell>
          <cell r="R1052" t="str">
            <v>177252-45072A</v>
          </cell>
          <cell r="S1052" t="str">
            <v>0007037845072</v>
          </cell>
        </row>
        <row r="1053">
          <cell r="A1053" t="str">
            <v>0007037845072</v>
          </cell>
          <cell r="B1053" t="str">
            <v>VONS ORNG JCE GAL</v>
          </cell>
          <cell r="C1053">
            <v>1052</v>
          </cell>
          <cell r="D1053" t="str">
            <v>300577</v>
          </cell>
          <cell r="E1053" t="str">
            <v>JCE ORNG CONC</v>
          </cell>
          <cell r="F1053">
            <v>12</v>
          </cell>
          <cell r="G1053" t="str">
            <v>PS</v>
          </cell>
          <cell r="H1053">
            <v>1.04688</v>
          </cell>
          <cell r="I1053">
            <v>1.0425</v>
          </cell>
          <cell r="J1053" t="str">
            <v>Ingredient</v>
          </cell>
          <cell r="K1053" t="str">
            <v>1</v>
          </cell>
          <cell r="L1053">
            <v>2</v>
          </cell>
          <cell r="M1053">
            <v>0</v>
          </cell>
          <cell r="N1053">
            <v>1.0913724</v>
          </cell>
          <cell r="O1053">
            <v>0</v>
          </cell>
          <cell r="P1053" t="str">
            <v>GAL</v>
          </cell>
          <cell r="Q1053" t="str">
            <v>177252</v>
          </cell>
          <cell r="R1053" t="str">
            <v>177252-45072A</v>
          </cell>
          <cell r="S1053" t="str">
            <v>0007037845072</v>
          </cell>
        </row>
        <row r="1054">
          <cell r="A1054" t="str">
            <v>0007037845072</v>
          </cell>
          <cell r="B1054" t="str">
            <v>VONS ORNG JCE GAL</v>
          </cell>
          <cell r="C1054">
            <v>1053</v>
          </cell>
          <cell r="D1054" t="str">
            <v>500019</v>
          </cell>
          <cell r="E1054" t="str">
            <v>CAP ORNG SNP-ON/SCR-OFF</v>
          </cell>
          <cell r="F1054">
            <v>0</v>
          </cell>
          <cell r="G1054" t="str">
            <v>EA</v>
          </cell>
          <cell r="H1054">
            <v>1</v>
          </cell>
          <cell r="I1054">
            <v>0.01</v>
          </cell>
          <cell r="J1054" t="str">
            <v>Packaging</v>
          </cell>
          <cell r="K1054" t="str">
            <v>2</v>
          </cell>
          <cell r="L1054">
            <v>1</v>
          </cell>
          <cell r="M1054">
            <v>0</v>
          </cell>
          <cell r="N1054">
            <v>0</v>
          </cell>
          <cell r="O1054">
            <v>0.01</v>
          </cell>
          <cell r="P1054" t="str">
            <v>GAL</v>
          </cell>
          <cell r="Q1054" t="str">
            <v>177252</v>
          </cell>
          <cell r="R1054" t="str">
            <v>177252-45072A</v>
          </cell>
          <cell r="S1054" t="str">
            <v>0007037845072</v>
          </cell>
        </row>
        <row r="1055">
          <cell r="A1055" t="str">
            <v>0007037845072</v>
          </cell>
          <cell r="B1055" t="str">
            <v>VONS ORNG JCE GAL</v>
          </cell>
          <cell r="C1055">
            <v>1054</v>
          </cell>
          <cell r="D1055" t="str">
            <v>503071</v>
          </cell>
          <cell r="E1055" t="str">
            <v>LBL VONS ORNG JCE 1GL</v>
          </cell>
          <cell r="F1055">
            <v>0</v>
          </cell>
          <cell r="G1055" t="str">
            <v>EA</v>
          </cell>
          <cell r="H1055">
            <v>1</v>
          </cell>
          <cell r="I1055">
            <v>4.9400000000000008E-3</v>
          </cell>
          <cell r="J1055" t="str">
            <v>Packaging</v>
          </cell>
          <cell r="K1055" t="str">
            <v>2</v>
          </cell>
          <cell r="L1055">
            <v>1</v>
          </cell>
          <cell r="M1055">
            <v>0</v>
          </cell>
          <cell r="N1055">
            <v>0</v>
          </cell>
          <cell r="O1055">
            <v>4.9400000000000008E-3</v>
          </cell>
          <cell r="P1055" t="str">
            <v>GAL</v>
          </cell>
          <cell r="Q1055" t="str">
            <v>177252</v>
          </cell>
          <cell r="R1055" t="str">
            <v>177252-45072A</v>
          </cell>
          <cell r="S1055" t="str">
            <v>0007037845072</v>
          </cell>
        </row>
        <row r="1056">
          <cell r="A1056" t="str">
            <v>0007037845073</v>
          </cell>
          <cell r="B1056" t="str">
            <v>VONS ORNG JCE FROM CONC W/ CALCIUM &amp; VITAMIN D3 HG</v>
          </cell>
          <cell r="C1056">
            <v>1055</v>
          </cell>
          <cell r="D1056" t="str">
            <v>177255</v>
          </cell>
          <cell r="E1056" t="str">
            <v>BULK ORNG JCE FROM CONC W/ CALCIUM &amp; VITAMIN D3</v>
          </cell>
          <cell r="F1056">
            <v>21906.25</v>
          </cell>
          <cell r="G1056" t="str">
            <v>LB</v>
          </cell>
          <cell r="H1056">
            <v>4.3689999999999998</v>
          </cell>
          <cell r="I1056">
            <v>0.15362194608380739</v>
          </cell>
          <cell r="J1056" t="str">
            <v>Ingredient</v>
          </cell>
          <cell r="K1056" t="str">
            <v>1</v>
          </cell>
          <cell r="L1056">
            <v>5</v>
          </cell>
          <cell r="M1056">
            <v>1</v>
          </cell>
          <cell r="N1056">
            <v>0</v>
          </cell>
          <cell r="O1056">
            <v>0</v>
          </cell>
          <cell r="P1056" t="str">
            <v>HG</v>
          </cell>
          <cell r="Q1056" t="str">
            <v>177255</v>
          </cell>
          <cell r="R1056" t="str">
            <v>177255-45073A</v>
          </cell>
          <cell r="S1056" t="str">
            <v>0007037845073</v>
          </cell>
        </row>
        <row r="1057">
          <cell r="A1057" t="str">
            <v>0007037845073</v>
          </cell>
          <cell r="B1057" t="str">
            <v>VONS ORNG JCE FROM CONC W/ CALCIUM &amp; VITAMIN D3 HG</v>
          </cell>
          <cell r="C1057">
            <v>1056</v>
          </cell>
          <cell r="D1057" t="str">
            <v>300030</v>
          </cell>
          <cell r="E1057" t="str">
            <v>VITAMIN D</v>
          </cell>
          <cell r="F1057">
            <v>25</v>
          </cell>
          <cell r="G1057" t="str">
            <v>CC</v>
          </cell>
          <cell r="H1057">
            <v>4.9860199714693298E-3</v>
          </cell>
          <cell r="I1057">
            <v>1.919878206123931E-2</v>
          </cell>
          <cell r="J1057" t="str">
            <v>Ingredient</v>
          </cell>
          <cell r="K1057" t="str">
            <v>1</v>
          </cell>
          <cell r="L1057">
            <v>4</v>
          </cell>
          <cell r="M1057">
            <v>0</v>
          </cell>
          <cell r="N1057">
            <v>9.5725510785226299E-5</v>
          </cell>
          <cell r="O1057">
            <v>0</v>
          </cell>
          <cell r="P1057" t="str">
            <v>HG</v>
          </cell>
          <cell r="Q1057" t="str">
            <v>177255</v>
          </cell>
          <cell r="R1057" t="str">
            <v>177255-45073A</v>
          </cell>
          <cell r="S1057" t="str">
            <v>0007037845073</v>
          </cell>
        </row>
        <row r="1058">
          <cell r="A1058" t="str">
            <v>0007037845073</v>
          </cell>
          <cell r="B1058" t="str">
            <v>VONS ORNG JCE FROM CONC W/ CALCIUM &amp; VITAMIN D3 HG</v>
          </cell>
          <cell r="C1058">
            <v>1057</v>
          </cell>
          <cell r="D1058" t="str">
            <v>300031</v>
          </cell>
          <cell r="E1058" t="str">
            <v>WTR (WATER)</v>
          </cell>
          <cell r="F1058">
            <v>17559.82</v>
          </cell>
          <cell r="G1058" t="str">
            <v>LB</v>
          </cell>
          <cell r="H1058">
            <v>3.5021445286162627</v>
          </cell>
          <cell r="I1058">
            <v>1E-3</v>
          </cell>
          <cell r="J1058" t="str">
            <v>Ingredient</v>
          </cell>
          <cell r="K1058" t="str">
            <v>1</v>
          </cell>
          <cell r="L1058">
            <v>1</v>
          </cell>
          <cell r="M1058">
            <v>0</v>
          </cell>
          <cell r="N1058">
            <v>3.5021445286162623E-3</v>
          </cell>
          <cell r="O1058">
            <v>0</v>
          </cell>
          <cell r="P1058" t="str">
            <v>HG</v>
          </cell>
          <cell r="Q1058" t="str">
            <v>177255</v>
          </cell>
          <cell r="R1058" t="str">
            <v>177255-45073A</v>
          </cell>
          <cell r="S1058" t="str">
            <v>0007037845073</v>
          </cell>
        </row>
        <row r="1059">
          <cell r="A1059" t="str">
            <v>0007037845073</v>
          </cell>
          <cell r="B1059" t="str">
            <v>VONS ORNG JCE FROM CONC W/ CALCIUM &amp; VITAMIN D3 HG</v>
          </cell>
          <cell r="C1059">
            <v>1058</v>
          </cell>
          <cell r="D1059" t="str">
            <v>300577</v>
          </cell>
          <cell r="E1059" t="str">
            <v>JCE ORNG CONC</v>
          </cell>
          <cell r="F1059">
            <v>2726.89</v>
          </cell>
          <cell r="G1059" t="str">
            <v>PS</v>
          </cell>
          <cell r="H1059">
            <v>0.54385311999999997</v>
          </cell>
          <cell r="I1059">
            <v>1.0425</v>
          </cell>
          <cell r="J1059" t="str">
            <v>Ingredient</v>
          </cell>
          <cell r="K1059" t="str">
            <v>1</v>
          </cell>
          <cell r="L1059">
            <v>2</v>
          </cell>
          <cell r="M1059">
            <v>0</v>
          </cell>
          <cell r="N1059">
            <v>0.56696687759999997</v>
          </cell>
          <cell r="O1059">
            <v>0</v>
          </cell>
          <cell r="P1059" t="str">
            <v>HG</v>
          </cell>
          <cell r="Q1059" t="str">
            <v>177255</v>
          </cell>
          <cell r="R1059" t="str">
            <v>177255-45073A</v>
          </cell>
          <cell r="S1059" t="str">
            <v>0007037845073</v>
          </cell>
        </row>
        <row r="1060">
          <cell r="A1060" t="str">
            <v>0007037845073</v>
          </cell>
          <cell r="B1060" t="str">
            <v>VONS ORNG JCE FROM CONC W/ CALCIUM &amp; VITAMIN D3 HG</v>
          </cell>
          <cell r="C1060">
            <v>1059</v>
          </cell>
          <cell r="D1060" t="str">
            <v>304134</v>
          </cell>
          <cell r="E1060" t="str">
            <v>TRICALCIUM CITRATE</v>
          </cell>
          <cell r="F1060">
            <v>151.15309999999999</v>
          </cell>
          <cell r="G1060" t="str">
            <v>LB</v>
          </cell>
          <cell r="H1060">
            <v>3.014609501398003E-2</v>
          </cell>
          <cell r="I1060">
            <v>2.35</v>
          </cell>
          <cell r="J1060" t="str">
            <v>Ingredient</v>
          </cell>
          <cell r="K1060" t="str">
            <v>1</v>
          </cell>
          <cell r="L1060">
            <v>3</v>
          </cell>
          <cell r="M1060">
            <v>0</v>
          </cell>
          <cell r="N1060">
            <v>7.084332328285306E-2</v>
          </cell>
          <cell r="O1060">
            <v>0</v>
          </cell>
          <cell r="P1060" t="str">
            <v>HG</v>
          </cell>
          <cell r="Q1060" t="str">
            <v>177255</v>
          </cell>
          <cell r="R1060" t="str">
            <v>177255-45073A</v>
          </cell>
          <cell r="S1060" t="str">
            <v>0007037845073</v>
          </cell>
        </row>
        <row r="1061">
          <cell r="A1061" t="str">
            <v>0007037845073</v>
          </cell>
          <cell r="B1061" t="str">
            <v>VONS ORNG JCE FROM CONC W/ CALCIUM &amp; VITAMIN D3 HG</v>
          </cell>
          <cell r="C1061">
            <v>1060</v>
          </cell>
          <cell r="D1061" t="str">
            <v>508121</v>
          </cell>
          <cell r="E1061" t="str">
            <v>CAP SPOUT BLU IPW-VE3</v>
          </cell>
          <cell r="F1061">
            <v>0</v>
          </cell>
          <cell r="G1061" t="str">
            <v>EA</v>
          </cell>
          <cell r="H1061">
            <v>1</v>
          </cell>
          <cell r="I1061">
            <v>3.542E-2</v>
          </cell>
          <cell r="J1061" t="str">
            <v>Packaging</v>
          </cell>
          <cell r="K1061" t="str">
            <v>2</v>
          </cell>
          <cell r="L1061">
            <v>1</v>
          </cell>
          <cell r="M1061">
            <v>0</v>
          </cell>
          <cell r="N1061">
            <v>0</v>
          </cell>
          <cell r="O1061">
            <v>3.542E-2</v>
          </cell>
          <cell r="P1061" t="str">
            <v>HG</v>
          </cell>
          <cell r="Q1061" t="str">
            <v>177255</v>
          </cell>
          <cell r="R1061" t="str">
            <v>177255-45073A</v>
          </cell>
          <cell r="S1061" t="str">
            <v>0007037845073</v>
          </cell>
        </row>
        <row r="1062">
          <cell r="A1062" t="str">
            <v>0007037845073</v>
          </cell>
          <cell r="B1062" t="str">
            <v>VONS ORNG JCE FROM CONC W/ CALCIUM &amp; VITAMIN D3 HG</v>
          </cell>
          <cell r="C1062">
            <v>1061</v>
          </cell>
          <cell r="D1062" t="str">
            <v>508176</v>
          </cell>
          <cell r="E1062" t="str">
            <v>CTN VONS ORNG JCE W/ CALCIUM HG</v>
          </cell>
          <cell r="F1062">
            <v>0</v>
          </cell>
          <cell r="G1062" t="str">
            <v>EA</v>
          </cell>
          <cell r="H1062">
            <v>1</v>
          </cell>
          <cell r="I1062">
            <v>0.12931999999999999</v>
          </cell>
          <cell r="J1062" t="str">
            <v>Packaging</v>
          </cell>
          <cell r="K1062" t="str">
            <v>2</v>
          </cell>
          <cell r="L1062">
            <v>1</v>
          </cell>
          <cell r="M1062">
            <v>0</v>
          </cell>
          <cell r="N1062">
            <v>0</v>
          </cell>
          <cell r="O1062">
            <v>0.12931999999999999</v>
          </cell>
          <cell r="P1062" t="str">
            <v>HG</v>
          </cell>
          <cell r="Q1062" t="str">
            <v>177255</v>
          </cell>
          <cell r="R1062" t="str">
            <v>177255-45073A</v>
          </cell>
          <cell r="S1062" t="str">
            <v>0007037845073</v>
          </cell>
        </row>
        <row r="1063">
          <cell r="A1063" t="str">
            <v>0007037845085</v>
          </cell>
          <cell r="B1063" t="str">
            <v>VONS HS ORNG JCE FROM CONC HG</v>
          </cell>
          <cell r="C1063">
            <v>1062</v>
          </cell>
          <cell r="D1063" t="str">
            <v>177256</v>
          </cell>
          <cell r="E1063" t="str">
            <v>BULK HS ORNG JCE FROM CONC</v>
          </cell>
          <cell r="F1063">
            <v>100</v>
          </cell>
          <cell r="G1063" t="str">
            <v>LB</v>
          </cell>
          <cell r="H1063">
            <v>4.3689999999999998</v>
          </cell>
          <cell r="I1063">
            <v>0.13992551910000001</v>
          </cell>
          <cell r="J1063" t="str">
            <v>Ingredient</v>
          </cell>
          <cell r="K1063" t="str">
            <v>1</v>
          </cell>
          <cell r="L1063">
            <v>3</v>
          </cell>
          <cell r="M1063">
            <v>1</v>
          </cell>
          <cell r="N1063">
            <v>0</v>
          </cell>
          <cell r="O1063">
            <v>0</v>
          </cell>
          <cell r="P1063" t="str">
            <v>HG</v>
          </cell>
          <cell r="Q1063" t="str">
            <v>177256</v>
          </cell>
          <cell r="R1063" t="str">
            <v>177256-45085A</v>
          </cell>
          <cell r="S1063" t="str">
            <v>0007037845085</v>
          </cell>
        </row>
        <row r="1064">
          <cell r="A1064" t="str">
            <v>0007037845085</v>
          </cell>
          <cell r="B1064" t="str">
            <v>VONS HS ORNG JCE FROM CONC HG</v>
          </cell>
          <cell r="C1064">
            <v>1063</v>
          </cell>
          <cell r="D1064" t="str">
            <v>300031</v>
          </cell>
          <cell r="E1064" t="str">
            <v>WTR (WATER)</v>
          </cell>
          <cell r="F1064">
            <v>81.247</v>
          </cell>
          <cell r="G1064" t="str">
            <v>LB</v>
          </cell>
          <cell r="H1064">
            <v>3.5496814300000001</v>
          </cell>
          <cell r="I1064">
            <v>1E-3</v>
          </cell>
          <cell r="J1064" t="str">
            <v>Ingredient</v>
          </cell>
          <cell r="K1064" t="str">
            <v>1</v>
          </cell>
          <cell r="L1064">
            <v>1</v>
          </cell>
          <cell r="M1064">
            <v>0</v>
          </cell>
          <cell r="N1064">
            <v>3.5496814299999999E-3</v>
          </cell>
          <cell r="O1064">
            <v>0</v>
          </cell>
          <cell r="P1064" t="str">
            <v>HG</v>
          </cell>
          <cell r="Q1064" t="str">
            <v>177256</v>
          </cell>
          <cell r="R1064" t="str">
            <v>177256-45085A</v>
          </cell>
          <cell r="S1064" t="str">
            <v>0007037845085</v>
          </cell>
        </row>
        <row r="1065">
          <cell r="A1065" t="str">
            <v>0007037845085</v>
          </cell>
          <cell r="B1065" t="str">
            <v>VONS HS ORNG JCE FROM CONC HG</v>
          </cell>
          <cell r="C1065">
            <v>1064</v>
          </cell>
          <cell r="D1065" t="str">
            <v>304135</v>
          </cell>
          <cell r="E1065" t="str">
            <v>JCE ORNG CONC W/ PULP</v>
          </cell>
          <cell r="F1065">
            <v>12</v>
          </cell>
          <cell r="G1065" t="str">
            <v>PS</v>
          </cell>
          <cell r="H1065">
            <v>0.52427999999999997</v>
          </cell>
          <cell r="I1065">
            <v>1.1025</v>
          </cell>
          <cell r="J1065" t="str">
            <v>Ingredient</v>
          </cell>
          <cell r="K1065" t="str">
            <v>1</v>
          </cell>
          <cell r="L1065">
            <v>2</v>
          </cell>
          <cell r="M1065">
            <v>0</v>
          </cell>
          <cell r="N1065">
            <v>0.5780187</v>
          </cell>
          <cell r="O1065">
            <v>0</v>
          </cell>
          <cell r="P1065" t="str">
            <v>HG</v>
          </cell>
          <cell r="Q1065" t="str">
            <v>177256</v>
          </cell>
          <cell r="R1065" t="str">
            <v>177256-45085A</v>
          </cell>
          <cell r="S1065" t="str">
            <v>0007037845085</v>
          </cell>
        </row>
        <row r="1066">
          <cell r="A1066" t="str">
            <v>0007037845085</v>
          </cell>
          <cell r="B1066" t="str">
            <v>VONS HS ORNG JCE FROM CONC HG</v>
          </cell>
          <cell r="C1066">
            <v>1065</v>
          </cell>
          <cell r="D1066" t="str">
            <v>504426</v>
          </cell>
          <cell r="E1066" t="str">
            <v>CAP SPOUT GREEN IPW-VE3</v>
          </cell>
          <cell r="F1066">
            <v>0</v>
          </cell>
          <cell r="G1066" t="str">
            <v>EA</v>
          </cell>
          <cell r="H1066">
            <v>1</v>
          </cell>
          <cell r="I1066">
            <v>3.542E-2</v>
          </cell>
          <cell r="J1066" t="str">
            <v>Packaging</v>
          </cell>
          <cell r="K1066" t="str">
            <v>2</v>
          </cell>
          <cell r="L1066">
            <v>1</v>
          </cell>
          <cell r="M1066">
            <v>0</v>
          </cell>
          <cell r="N1066">
            <v>0</v>
          </cell>
          <cell r="O1066">
            <v>3.542E-2</v>
          </cell>
          <cell r="P1066" t="str">
            <v>HG</v>
          </cell>
          <cell r="Q1066" t="str">
            <v>177256</v>
          </cell>
          <cell r="R1066" t="str">
            <v>177256-45085A</v>
          </cell>
          <cell r="S1066" t="str">
            <v>0007037845085</v>
          </cell>
        </row>
        <row r="1067">
          <cell r="A1067" t="str">
            <v>0007037845085</v>
          </cell>
          <cell r="B1067" t="str">
            <v>VONS HS ORNG JCE FROM CONC HG</v>
          </cell>
          <cell r="C1067">
            <v>1066</v>
          </cell>
          <cell r="D1067" t="str">
            <v>508177</v>
          </cell>
          <cell r="E1067" t="str">
            <v>CTN VONS HS ORNG JCE HG</v>
          </cell>
          <cell r="F1067">
            <v>0</v>
          </cell>
          <cell r="G1067" t="str">
            <v>EA</v>
          </cell>
          <cell r="H1067">
            <v>1</v>
          </cell>
          <cell r="I1067">
            <v>0.12931999999999999</v>
          </cell>
          <cell r="J1067" t="str">
            <v>Packaging</v>
          </cell>
          <cell r="K1067" t="str">
            <v>2</v>
          </cell>
          <cell r="L1067">
            <v>1</v>
          </cell>
          <cell r="M1067">
            <v>0</v>
          </cell>
          <cell r="N1067">
            <v>0</v>
          </cell>
          <cell r="O1067">
            <v>0.12931999999999999</v>
          </cell>
          <cell r="P1067" t="str">
            <v>HG</v>
          </cell>
          <cell r="Q1067" t="str">
            <v>177256</v>
          </cell>
          <cell r="R1067" t="str">
            <v>177256-45085A</v>
          </cell>
          <cell r="S1067" t="str">
            <v>0007037845085</v>
          </cell>
        </row>
        <row r="1068">
          <cell r="A1068" t="str">
            <v>0007047000430</v>
          </cell>
          <cell r="B1068" t="str">
            <v>YOP YOG CRMY STWBRY 32 OZ</v>
          </cell>
          <cell r="C1068">
            <v>1067</v>
          </cell>
          <cell r="D1068" t="str">
            <v>177406</v>
          </cell>
          <cell r="E1068" t="str">
            <v>BULK YOP YOG STWBRY</v>
          </cell>
          <cell r="F1068">
            <v>100</v>
          </cell>
          <cell r="G1068" t="str">
            <v>LB</v>
          </cell>
          <cell r="H1068">
            <v>2</v>
          </cell>
          <cell r="I1068">
            <v>0.116038426146076</v>
          </cell>
          <cell r="J1068" t="str">
            <v>Ingredient</v>
          </cell>
          <cell r="K1068" t="str">
            <v>1</v>
          </cell>
          <cell r="L1068">
            <v>7</v>
          </cell>
          <cell r="M1068">
            <v>1</v>
          </cell>
          <cell r="N1068">
            <v>0</v>
          </cell>
          <cell r="O1068">
            <v>0</v>
          </cell>
          <cell r="P1068" t="str">
            <v>32 OZ</v>
          </cell>
          <cell r="Q1068" t="str">
            <v>177406</v>
          </cell>
          <cell r="R1068" t="str">
            <v>177406-00430A</v>
          </cell>
          <cell r="S1068" t="str">
            <v>0007047000430</v>
          </cell>
        </row>
        <row r="1069">
          <cell r="A1069" t="str">
            <v>0007047000430</v>
          </cell>
          <cell r="B1069" t="str">
            <v>YOP YOG CRMY STWBRY 32 OZ</v>
          </cell>
          <cell r="C1069">
            <v>1068</v>
          </cell>
          <cell r="D1069" t="str">
            <v>177403</v>
          </cell>
          <cell r="E1069" t="str">
            <v>BULK YOP YOG PLAIN</v>
          </cell>
          <cell r="F1069">
            <v>76.331999999999994</v>
          </cell>
          <cell r="G1069" t="str">
            <v>LB</v>
          </cell>
          <cell r="H1069">
            <v>1.5266399999999998</v>
          </cell>
          <cell r="I1069">
            <v>0.15090646930000001</v>
          </cell>
          <cell r="J1069" t="str">
            <v>Ingredient</v>
          </cell>
          <cell r="K1069" t="str">
            <v>1</v>
          </cell>
          <cell r="L1069">
            <v>1</v>
          </cell>
          <cell r="M1069">
            <v>0</v>
          </cell>
          <cell r="N1069">
            <v>0.23037985229215197</v>
          </cell>
          <cell r="O1069">
            <v>0</v>
          </cell>
          <cell r="P1069" t="str">
            <v>32 OZ</v>
          </cell>
          <cell r="Q1069" t="str">
            <v>177406</v>
          </cell>
          <cell r="R1069" t="str">
            <v>177406-00430A</v>
          </cell>
          <cell r="S1069" t="str">
            <v>0007047000430</v>
          </cell>
        </row>
        <row r="1070">
          <cell r="A1070" t="str">
            <v>0007047000430</v>
          </cell>
          <cell r="B1070" t="str">
            <v>YOP YOG CRMY STWBRY 32 OZ</v>
          </cell>
          <cell r="C1070">
            <v>1069</v>
          </cell>
          <cell r="D1070" t="str">
            <v>300005</v>
          </cell>
          <cell r="E1070" t="str">
            <v>ACID CITRIC FINE GRAN</v>
          </cell>
          <cell r="F1070">
            <v>0.15</v>
          </cell>
          <cell r="G1070" t="str">
            <v>LB</v>
          </cell>
          <cell r="H1070">
            <v>3.0000000000000001E-3</v>
          </cell>
          <cell r="I1070">
            <v>0.56499999999999995</v>
          </cell>
          <cell r="J1070" t="str">
            <v>Ingredient</v>
          </cell>
          <cell r="K1070" t="str">
            <v>1</v>
          </cell>
          <cell r="L1070">
            <v>2</v>
          </cell>
          <cell r="M1070">
            <v>0</v>
          </cell>
          <cell r="N1070">
            <v>1.6949999999999997E-3</v>
          </cell>
          <cell r="O1070">
            <v>0</v>
          </cell>
          <cell r="P1070" t="str">
            <v>32 OZ</v>
          </cell>
          <cell r="Q1070" t="str">
            <v>177406</v>
          </cell>
          <cell r="R1070" t="str">
            <v>177406-00430A</v>
          </cell>
          <cell r="S1070" t="str">
            <v>0007047000430</v>
          </cell>
        </row>
        <row r="1071">
          <cell r="A1071" t="str">
            <v>0007047000430</v>
          </cell>
          <cell r="B1071" t="str">
            <v>YOP YOG CRMY STWBRY 32 OZ</v>
          </cell>
          <cell r="C1071">
            <v>1070</v>
          </cell>
          <cell r="D1071" t="str">
            <v>300031</v>
          </cell>
          <cell r="E1071" t="str">
            <v>WTR (WATER)</v>
          </cell>
          <cell r="F1071">
            <v>0.1</v>
          </cell>
          <cell r="G1071" t="str">
            <v>LB</v>
          </cell>
          <cell r="H1071">
            <v>2E-3</v>
          </cell>
          <cell r="I1071">
            <v>1E-3</v>
          </cell>
          <cell r="J1071" t="str">
            <v>Ingredient</v>
          </cell>
          <cell r="K1071" t="str">
            <v>1</v>
          </cell>
          <cell r="L1071">
            <v>3</v>
          </cell>
          <cell r="M1071">
            <v>0</v>
          </cell>
          <cell r="N1071">
            <v>1.9999999999999999E-6</v>
          </cell>
          <cell r="O1071">
            <v>0</v>
          </cell>
          <cell r="P1071" t="str">
            <v>32 OZ</v>
          </cell>
          <cell r="Q1071" t="str">
            <v>177406</v>
          </cell>
          <cell r="R1071" t="str">
            <v>177406-00430A</v>
          </cell>
          <cell r="S1071" t="str">
            <v>0007047000430</v>
          </cell>
        </row>
        <row r="1072">
          <cell r="A1072" t="str">
            <v>0007047000430</v>
          </cell>
          <cell r="B1072" t="str">
            <v>YOP YOG CRMY STWBRY 32 OZ</v>
          </cell>
          <cell r="C1072">
            <v>1071</v>
          </cell>
          <cell r="D1072" t="str">
            <v>304113</v>
          </cell>
          <cell r="E1072" t="str">
            <v>CARMINE LOW PROTEIN GMI</v>
          </cell>
          <cell r="F1072">
            <v>1.7999999999999999E-2</v>
          </cell>
          <cell r="G1072" t="str">
            <v>LB</v>
          </cell>
          <cell r="H1072">
            <v>3.6000000000000002E-4</v>
          </cell>
          <cell r="I1072">
            <v>0</v>
          </cell>
          <cell r="J1072" t="str">
            <v>Ingredient</v>
          </cell>
          <cell r="K1072" t="str">
            <v>1</v>
          </cell>
          <cell r="L1072">
            <v>4</v>
          </cell>
          <cell r="M1072">
            <v>0</v>
          </cell>
          <cell r="N1072">
            <v>0</v>
          </cell>
          <cell r="O1072">
            <v>0</v>
          </cell>
          <cell r="P1072" t="str">
            <v>32 OZ</v>
          </cell>
          <cell r="Q1072" t="str">
            <v>177406</v>
          </cell>
          <cell r="R1072" t="str">
            <v>177406-00430A</v>
          </cell>
          <cell r="S1072" t="str">
            <v>0007047000430</v>
          </cell>
        </row>
        <row r="1073">
          <cell r="A1073" t="str">
            <v>0007047000430</v>
          </cell>
          <cell r="B1073" t="str">
            <v>YOP YOG CRMY STWBRY 32 OZ</v>
          </cell>
          <cell r="C1073">
            <v>1072</v>
          </cell>
          <cell r="D1073" t="str">
            <v>304130</v>
          </cell>
          <cell r="E1073" t="str">
            <v>GRAND A SYRUP UNFLVRD GMI</v>
          </cell>
          <cell r="F1073">
            <v>23</v>
          </cell>
          <cell r="G1073" t="str">
            <v>LB</v>
          </cell>
          <cell r="H1073">
            <v>0.46</v>
          </cell>
          <cell r="I1073">
            <v>0</v>
          </cell>
          <cell r="J1073" t="str">
            <v>Ingredient</v>
          </cell>
          <cell r="K1073" t="str">
            <v>1</v>
          </cell>
          <cell r="L1073">
            <v>5</v>
          </cell>
          <cell r="M1073">
            <v>0</v>
          </cell>
          <cell r="N1073">
            <v>0</v>
          </cell>
          <cell r="O1073">
            <v>0</v>
          </cell>
          <cell r="P1073" t="str">
            <v>32 OZ</v>
          </cell>
          <cell r="Q1073" t="str">
            <v>177406</v>
          </cell>
          <cell r="R1073" t="str">
            <v>177406-00430A</v>
          </cell>
          <cell r="S1073" t="str">
            <v>0007047000430</v>
          </cell>
        </row>
        <row r="1074">
          <cell r="A1074" t="str">
            <v>0007047000430</v>
          </cell>
          <cell r="B1074" t="str">
            <v>YOP YOG CRMY STWBRY 32 OZ</v>
          </cell>
          <cell r="C1074">
            <v>1073</v>
          </cell>
          <cell r="D1074" t="str">
            <v>304132</v>
          </cell>
          <cell r="E1074" t="str">
            <v>FLVR STWBRY #56 NAT GMI</v>
          </cell>
          <cell r="F1074">
            <v>0.4</v>
          </cell>
          <cell r="G1074" t="str">
            <v>LB</v>
          </cell>
          <cell r="H1074">
            <v>8.0000000000000002E-3</v>
          </cell>
          <cell r="I1074">
            <v>0</v>
          </cell>
          <cell r="J1074" t="str">
            <v>Ingredient</v>
          </cell>
          <cell r="K1074" t="str">
            <v>1</v>
          </cell>
          <cell r="L1074">
            <v>6</v>
          </cell>
          <cell r="M1074">
            <v>0</v>
          </cell>
          <cell r="N1074">
            <v>0</v>
          </cell>
          <cell r="O1074">
            <v>0</v>
          </cell>
          <cell r="P1074" t="str">
            <v>32 OZ</v>
          </cell>
          <cell r="Q1074" t="str">
            <v>177406</v>
          </cell>
          <cell r="R1074" t="str">
            <v>177406-00430A</v>
          </cell>
          <cell r="S1074" t="str">
            <v>0007047000430</v>
          </cell>
        </row>
        <row r="1075">
          <cell r="A1075" t="str">
            <v>0007047000430</v>
          </cell>
          <cell r="B1075" t="str">
            <v>YOP YOG CRMY STWBRY 32 OZ</v>
          </cell>
          <cell r="C1075">
            <v>1074</v>
          </cell>
          <cell r="D1075" t="str">
            <v>508060</v>
          </cell>
          <cell r="E1075" t="str">
            <v>LID-RS PLAIN 27.75-IN WIDE</v>
          </cell>
          <cell r="F1075">
            <v>0</v>
          </cell>
          <cell r="G1075" t="str">
            <v>EA</v>
          </cell>
          <cell r="H1075">
            <v>1</v>
          </cell>
          <cell r="I1075">
            <v>1.298E-2</v>
          </cell>
          <cell r="J1075" t="str">
            <v>Packaging</v>
          </cell>
          <cell r="K1075" t="str">
            <v>2</v>
          </cell>
          <cell r="L1075">
            <v>1</v>
          </cell>
          <cell r="M1075">
            <v>0</v>
          </cell>
          <cell r="N1075">
            <v>0</v>
          </cell>
          <cell r="O1075">
            <v>1.298E-2</v>
          </cell>
          <cell r="P1075" t="str">
            <v>32 OZ</v>
          </cell>
          <cell r="Q1075" t="str">
            <v>177406</v>
          </cell>
          <cell r="R1075" t="str">
            <v>177406-00430A</v>
          </cell>
          <cell r="S1075" t="str">
            <v>0007047000430</v>
          </cell>
        </row>
        <row r="1076">
          <cell r="A1076" t="str">
            <v>0007047000430</v>
          </cell>
          <cell r="B1076" t="str">
            <v>YOP YOG CRMY STWBRY 32 OZ</v>
          </cell>
          <cell r="C1076">
            <v>1075</v>
          </cell>
          <cell r="D1076" t="str">
            <v>508122</v>
          </cell>
          <cell r="E1076" t="str">
            <v>CS YOP YOG 32 OZ</v>
          </cell>
          <cell r="F1076">
            <v>0</v>
          </cell>
          <cell r="G1076" t="str">
            <v>EA</v>
          </cell>
          <cell r="H1076">
            <v>0.16669999999999999</v>
          </cell>
          <cell r="I1076">
            <v>0.21010000000000001</v>
          </cell>
          <cell r="J1076" t="str">
            <v>Packaging</v>
          </cell>
          <cell r="K1076" t="str">
            <v>2</v>
          </cell>
          <cell r="L1076">
            <v>1</v>
          </cell>
          <cell r="M1076">
            <v>0</v>
          </cell>
          <cell r="N1076">
            <v>0</v>
          </cell>
          <cell r="O1076">
            <v>3.502367E-2</v>
          </cell>
          <cell r="P1076" t="str">
            <v>32 OZ</v>
          </cell>
          <cell r="Q1076" t="str">
            <v>177406</v>
          </cell>
          <cell r="R1076" t="str">
            <v>177406-00430A</v>
          </cell>
          <cell r="S1076" t="str">
            <v>0007047000430</v>
          </cell>
        </row>
        <row r="1077">
          <cell r="A1077" t="str">
            <v>0007047000430</v>
          </cell>
          <cell r="B1077" t="str">
            <v>YOP YOG CRMY STWBRY 32 OZ</v>
          </cell>
          <cell r="C1077">
            <v>1076</v>
          </cell>
          <cell r="D1077" t="str">
            <v>508125</v>
          </cell>
          <cell r="E1077" t="str">
            <v>CUP YOP LF YOG STWBRY 32 OZ</v>
          </cell>
          <cell r="F1077">
            <v>0</v>
          </cell>
          <cell r="G1077" t="str">
            <v>EA</v>
          </cell>
          <cell r="H1077">
            <v>1</v>
          </cell>
          <cell r="I1077">
            <v>0</v>
          </cell>
          <cell r="J1077" t="str">
            <v>Packaging</v>
          </cell>
          <cell r="K1077" t="str">
            <v>2</v>
          </cell>
          <cell r="L1077">
            <v>1</v>
          </cell>
          <cell r="M1077">
            <v>0</v>
          </cell>
          <cell r="N1077">
            <v>0</v>
          </cell>
          <cell r="O1077">
            <v>0</v>
          </cell>
          <cell r="P1077" t="str">
            <v>32 OZ</v>
          </cell>
          <cell r="Q1077" t="str">
            <v>177406</v>
          </cell>
          <cell r="R1077" t="str">
            <v>177406-00430A</v>
          </cell>
          <cell r="S1077" t="str">
            <v>0007047000430</v>
          </cell>
        </row>
        <row r="1078">
          <cell r="A1078" t="str">
            <v>0007047000430</v>
          </cell>
          <cell r="B1078" t="str">
            <v>YOP YOG CRMY STWBRY 32 OZ</v>
          </cell>
          <cell r="C1078">
            <v>1077</v>
          </cell>
          <cell r="D1078" t="str">
            <v>508126</v>
          </cell>
          <cell r="E1078" t="str">
            <v>LID YOP LF YOG STWBRY 32 OZ</v>
          </cell>
          <cell r="F1078">
            <v>0</v>
          </cell>
          <cell r="G1078" t="str">
            <v>EA</v>
          </cell>
          <cell r="H1078">
            <v>1</v>
          </cell>
          <cell r="I1078">
            <v>0</v>
          </cell>
          <cell r="J1078" t="str">
            <v>Packaging</v>
          </cell>
          <cell r="K1078" t="str">
            <v>2</v>
          </cell>
          <cell r="L1078">
            <v>1</v>
          </cell>
          <cell r="M1078">
            <v>0</v>
          </cell>
          <cell r="N1078">
            <v>0</v>
          </cell>
          <cell r="O1078">
            <v>0</v>
          </cell>
          <cell r="P1078" t="str">
            <v>32 OZ</v>
          </cell>
          <cell r="Q1078" t="str">
            <v>177406</v>
          </cell>
          <cell r="R1078" t="str">
            <v>177406-00430A</v>
          </cell>
          <cell r="S1078" t="str">
            <v>0007047000430</v>
          </cell>
        </row>
        <row r="1079">
          <cell r="A1079" t="str">
            <v>0007047000438</v>
          </cell>
          <cell r="B1079" t="str">
            <v>YOP YOG FF PLAIN 32 OZ</v>
          </cell>
          <cell r="C1079">
            <v>1078</v>
          </cell>
          <cell r="D1079" t="str">
            <v>177404</v>
          </cell>
          <cell r="E1079" t="str">
            <v>BULK YOP YOG FF PLAIN</v>
          </cell>
          <cell r="F1079">
            <v>100</v>
          </cell>
          <cell r="G1079" t="str">
            <v>LB</v>
          </cell>
          <cell r="H1079">
            <v>2</v>
          </cell>
          <cell r="I1079">
            <v>0.17181816690000001</v>
          </cell>
          <cell r="J1079" t="str">
            <v>Ingredient</v>
          </cell>
          <cell r="K1079" t="str">
            <v>1</v>
          </cell>
          <cell r="L1079">
            <v>10</v>
          </cell>
          <cell r="M1079">
            <v>1</v>
          </cell>
          <cell r="N1079">
            <v>0</v>
          </cell>
          <cell r="O1079">
            <v>0</v>
          </cell>
          <cell r="P1079" t="str">
            <v>32 OZ</v>
          </cell>
          <cell r="Q1079" t="str">
            <v>177404</v>
          </cell>
          <cell r="R1079" t="str">
            <v>177404-00438A</v>
          </cell>
          <cell r="S1079" t="str">
            <v>0007047000438</v>
          </cell>
        </row>
        <row r="1080">
          <cell r="A1080" t="str">
            <v>0007047000438</v>
          </cell>
          <cell r="B1080" t="str">
            <v>YOP YOG FF PLAIN 32 OZ</v>
          </cell>
          <cell r="C1080">
            <v>1079</v>
          </cell>
          <cell r="D1080" t="str">
            <v>300038</v>
          </cell>
          <cell r="E1080" t="str">
            <v>BF CLASS 2</v>
          </cell>
          <cell r="F1080">
            <v>0.08</v>
          </cell>
          <cell r="G1080" t="str">
            <v>LB</v>
          </cell>
          <cell r="H1080">
            <v>1.6000000000000001E-3</v>
          </cell>
          <cell r="I1080">
            <v>1.8340000000000001</v>
          </cell>
          <cell r="J1080" t="str">
            <v>Ingredient</v>
          </cell>
          <cell r="K1080" t="str">
            <v>1</v>
          </cell>
          <cell r="L1080">
            <v>1</v>
          </cell>
          <cell r="M1080">
            <v>0</v>
          </cell>
          <cell r="N1080">
            <v>2.9344000000000002E-3</v>
          </cell>
          <cell r="O1080">
            <v>0</v>
          </cell>
          <cell r="P1080" t="str">
            <v>32 OZ</v>
          </cell>
          <cell r="Q1080" t="str">
            <v>177404</v>
          </cell>
          <cell r="R1080" t="str">
            <v>177404-00438A</v>
          </cell>
          <cell r="S1080" t="str">
            <v>0007047000438</v>
          </cell>
        </row>
        <row r="1081">
          <cell r="A1081" t="str">
            <v>0007047000438</v>
          </cell>
          <cell r="B1081" t="str">
            <v>YOP YOG FF PLAIN 32 OZ</v>
          </cell>
          <cell r="C1081">
            <v>1080</v>
          </cell>
          <cell r="D1081" t="str">
            <v>300044</v>
          </cell>
          <cell r="E1081" t="str">
            <v>GELTN KOSHER 225 BLOOM 40 MESH</v>
          </cell>
          <cell r="F1081">
            <v>0.3</v>
          </cell>
          <cell r="G1081" t="str">
            <v>LB</v>
          </cell>
          <cell r="H1081">
            <v>6.0000000000000001E-3</v>
          </cell>
          <cell r="I1081">
            <v>2.11</v>
          </cell>
          <cell r="J1081" t="str">
            <v>Ingredient</v>
          </cell>
          <cell r="K1081" t="str">
            <v>1</v>
          </cell>
          <cell r="L1081">
            <v>2</v>
          </cell>
          <cell r="M1081">
            <v>0</v>
          </cell>
          <cell r="N1081">
            <v>1.2659999999999999E-2</v>
          </cell>
          <cell r="O1081">
            <v>0</v>
          </cell>
          <cell r="P1081" t="str">
            <v>32 OZ</v>
          </cell>
          <cell r="Q1081" t="str">
            <v>177404</v>
          </cell>
          <cell r="R1081" t="str">
            <v>177404-00438A</v>
          </cell>
          <cell r="S1081" t="str">
            <v>0007047000438</v>
          </cell>
        </row>
        <row r="1082">
          <cell r="A1082" t="str">
            <v>0007047000438</v>
          </cell>
          <cell r="B1082" t="str">
            <v>YOP YOG FF PLAIN 32 OZ</v>
          </cell>
          <cell r="C1082">
            <v>1081</v>
          </cell>
          <cell r="D1082" t="str">
            <v>300059</v>
          </cell>
          <cell r="E1082" t="str">
            <v>POTASSIUM SORBATE GRAN</v>
          </cell>
          <cell r="F1082">
            <v>2.1999999999999999E-2</v>
          </cell>
          <cell r="G1082" t="str">
            <v>LB</v>
          </cell>
          <cell r="H1082">
            <v>4.4000000000000002E-4</v>
          </cell>
          <cell r="I1082">
            <v>1.27</v>
          </cell>
          <cell r="J1082" t="str">
            <v>Ingredient</v>
          </cell>
          <cell r="K1082" t="str">
            <v>1</v>
          </cell>
          <cell r="L1082">
            <v>8</v>
          </cell>
          <cell r="M1082">
            <v>0</v>
          </cell>
          <cell r="N1082">
            <v>5.5880000000000003E-4</v>
          </cell>
          <cell r="O1082">
            <v>0</v>
          </cell>
          <cell r="P1082" t="str">
            <v>32 OZ</v>
          </cell>
          <cell r="Q1082" t="str">
            <v>177404</v>
          </cell>
          <cell r="R1082" t="str">
            <v>177404-00438A</v>
          </cell>
          <cell r="S1082" t="str">
            <v>0007047000438</v>
          </cell>
        </row>
        <row r="1083">
          <cell r="A1083" t="str">
            <v>0007047000438</v>
          </cell>
          <cell r="B1083" t="str">
            <v>YOP YOG FF PLAIN 32 OZ</v>
          </cell>
          <cell r="C1083">
            <v>1082</v>
          </cell>
          <cell r="D1083" t="str">
            <v>300472</v>
          </cell>
          <cell r="E1083" t="str">
            <v>STARCH 377</v>
          </cell>
          <cell r="F1083">
            <v>0.95</v>
          </cell>
          <cell r="G1083" t="str">
            <v>LB</v>
          </cell>
          <cell r="H1083">
            <v>1.9E-2</v>
          </cell>
          <cell r="I1083">
            <v>0.72109999999999996</v>
          </cell>
          <cell r="J1083" t="str">
            <v>Ingredient</v>
          </cell>
          <cell r="K1083" t="str">
            <v>1</v>
          </cell>
          <cell r="L1083">
            <v>3</v>
          </cell>
          <cell r="M1083">
            <v>0</v>
          </cell>
          <cell r="N1083">
            <v>1.37009E-2</v>
          </cell>
          <cell r="O1083">
            <v>0</v>
          </cell>
          <cell r="P1083" t="str">
            <v>32 OZ</v>
          </cell>
          <cell r="Q1083" t="str">
            <v>177404</v>
          </cell>
          <cell r="R1083" t="str">
            <v>177404-00438A</v>
          </cell>
          <cell r="S1083" t="str">
            <v>0007047000438</v>
          </cell>
        </row>
        <row r="1084">
          <cell r="A1084" t="str">
            <v>0007047000438</v>
          </cell>
          <cell r="B1084" t="str">
            <v>YOP YOG FF PLAIN 32 OZ</v>
          </cell>
          <cell r="C1084">
            <v>1083</v>
          </cell>
          <cell r="D1084" t="str">
            <v>300863</v>
          </cell>
          <cell r="E1084" t="str">
            <v>SNF RAW CLASS 2</v>
          </cell>
          <cell r="F1084">
            <v>5.6205999999999996</v>
          </cell>
          <cell r="G1084" t="str">
            <v>LB</v>
          </cell>
          <cell r="H1084">
            <v>0.112412</v>
          </cell>
          <cell r="I1084">
            <v>0.79359999999999997</v>
          </cell>
          <cell r="J1084" t="str">
            <v>Ingredient</v>
          </cell>
          <cell r="K1084" t="str">
            <v>1</v>
          </cell>
          <cell r="L1084">
            <v>4</v>
          </cell>
          <cell r="M1084">
            <v>0</v>
          </cell>
          <cell r="N1084">
            <v>8.9210163199999998E-2</v>
          </cell>
          <cell r="O1084">
            <v>0</v>
          </cell>
          <cell r="P1084" t="str">
            <v>32 OZ</v>
          </cell>
          <cell r="Q1084" t="str">
            <v>177404</v>
          </cell>
          <cell r="R1084" t="str">
            <v>177404-00438A</v>
          </cell>
          <cell r="S1084" t="str">
            <v>0007047000438</v>
          </cell>
        </row>
        <row r="1085">
          <cell r="A1085" t="str">
            <v>0007047000438</v>
          </cell>
          <cell r="B1085" t="str">
            <v>YOP YOG FF PLAIN 32 OZ</v>
          </cell>
          <cell r="C1085">
            <v>1084</v>
          </cell>
          <cell r="D1085" t="str">
            <v>300866</v>
          </cell>
          <cell r="E1085" t="str">
            <v>COND SKIM FLUID CLASS 2</v>
          </cell>
          <cell r="F1085">
            <v>24.0946</v>
          </cell>
          <cell r="G1085" t="str">
            <v>LB</v>
          </cell>
          <cell r="H1085">
            <v>0.48189199999999999</v>
          </cell>
          <cell r="I1085">
            <v>0</v>
          </cell>
          <cell r="J1085" t="str">
            <v>Ingredient</v>
          </cell>
          <cell r="K1085" t="str">
            <v>1</v>
          </cell>
          <cell r="L1085">
            <v>7</v>
          </cell>
          <cell r="M1085">
            <v>0</v>
          </cell>
          <cell r="N1085">
            <v>0</v>
          </cell>
          <cell r="O1085">
            <v>0</v>
          </cell>
          <cell r="P1085" t="str">
            <v>32 OZ</v>
          </cell>
          <cell r="Q1085" t="str">
            <v>177404</v>
          </cell>
          <cell r="R1085" t="str">
            <v>177404-00438A</v>
          </cell>
          <cell r="S1085" t="str">
            <v>0007047000438</v>
          </cell>
        </row>
        <row r="1086">
          <cell r="A1086" t="str">
            <v>0007047000438</v>
          </cell>
          <cell r="B1086" t="str">
            <v>YOP YOG FF PLAIN 32 OZ</v>
          </cell>
          <cell r="C1086">
            <v>1085</v>
          </cell>
          <cell r="D1086" t="str">
            <v>300868</v>
          </cell>
          <cell r="E1086" t="str">
            <v>COND SKIM LB SOLIDS CLASS 2</v>
          </cell>
          <cell r="F1086">
            <v>10.5739</v>
          </cell>
          <cell r="G1086" t="str">
            <v>LB</v>
          </cell>
          <cell r="H1086">
            <v>0.211478</v>
          </cell>
          <cell r="I1086">
            <v>0.92849999999999999</v>
          </cell>
          <cell r="J1086" t="str">
            <v>Ingredient</v>
          </cell>
          <cell r="K1086" t="str">
            <v>1</v>
          </cell>
          <cell r="L1086">
            <v>5</v>
          </cell>
          <cell r="M1086">
            <v>0</v>
          </cell>
          <cell r="N1086">
            <v>0.196357323</v>
          </cell>
          <cell r="O1086">
            <v>0</v>
          </cell>
          <cell r="P1086" t="str">
            <v>32 OZ</v>
          </cell>
          <cell r="Q1086" t="str">
            <v>177404</v>
          </cell>
          <cell r="R1086" t="str">
            <v>177404-00438A</v>
          </cell>
          <cell r="S1086" t="str">
            <v>0007047000438</v>
          </cell>
        </row>
        <row r="1087">
          <cell r="A1087" t="str">
            <v>0007047000438</v>
          </cell>
          <cell r="B1087" t="str">
            <v>YOP YOG FF PLAIN 32 OZ</v>
          </cell>
          <cell r="C1087">
            <v>1086</v>
          </cell>
          <cell r="D1087" t="str">
            <v>300870</v>
          </cell>
          <cell r="E1087" t="str">
            <v>FLUID CLASS 2</v>
          </cell>
          <cell r="F1087">
            <v>58.546900000000001</v>
          </cell>
          <cell r="G1087" t="str">
            <v>LB</v>
          </cell>
          <cell r="H1087">
            <v>1.170938</v>
          </cell>
          <cell r="I1087">
            <v>0</v>
          </cell>
          <cell r="J1087" t="str">
            <v>Ingredient</v>
          </cell>
          <cell r="K1087" t="str">
            <v>1</v>
          </cell>
          <cell r="L1087">
            <v>6</v>
          </cell>
          <cell r="M1087">
            <v>0</v>
          </cell>
          <cell r="N1087">
            <v>0</v>
          </cell>
          <cell r="O1087">
            <v>0</v>
          </cell>
          <cell r="P1087" t="str">
            <v>32 OZ</v>
          </cell>
          <cell r="Q1087" t="str">
            <v>177404</v>
          </cell>
          <cell r="R1087" t="str">
            <v>177404-00438A</v>
          </cell>
          <cell r="S1087" t="str">
            <v>0007047000438</v>
          </cell>
        </row>
        <row r="1088">
          <cell r="A1088" t="str">
            <v>0007047000438</v>
          </cell>
          <cell r="B1088" t="str">
            <v>YOP YOG FF PLAIN 32 OZ</v>
          </cell>
          <cell r="C1088">
            <v>1087</v>
          </cell>
          <cell r="D1088" t="str">
            <v>304114</v>
          </cell>
          <cell r="E1088" t="str">
            <v>CULTURE YOG YC-X19</v>
          </cell>
          <cell r="F1088">
            <v>0.02</v>
          </cell>
          <cell r="G1088" t="str">
            <v>EA</v>
          </cell>
          <cell r="H1088">
            <v>4.0000000000000002E-4</v>
          </cell>
          <cell r="I1088">
            <v>40</v>
          </cell>
          <cell r="J1088" t="str">
            <v>Ingredient</v>
          </cell>
          <cell r="K1088" t="str">
            <v>1</v>
          </cell>
          <cell r="L1088">
            <v>9</v>
          </cell>
          <cell r="M1088">
            <v>0</v>
          </cell>
          <cell r="N1088">
            <v>1.6E-2</v>
          </cell>
          <cell r="O1088">
            <v>0</v>
          </cell>
          <cell r="P1088" t="str">
            <v>32 OZ</v>
          </cell>
          <cell r="Q1088" t="str">
            <v>177404</v>
          </cell>
          <cell r="R1088" t="str">
            <v>177404-00438A</v>
          </cell>
          <cell r="S1088" t="str">
            <v>0007047000438</v>
          </cell>
        </row>
        <row r="1089">
          <cell r="A1089" t="str">
            <v>0007047000438</v>
          </cell>
          <cell r="B1089" t="str">
            <v>YOP YOG FF PLAIN 32 OZ</v>
          </cell>
          <cell r="C1089">
            <v>1088</v>
          </cell>
          <cell r="D1089" t="str">
            <v>508060</v>
          </cell>
          <cell r="E1089" t="str">
            <v>LID-RS PLAIN 27.75-IN WIDE</v>
          </cell>
          <cell r="F1089">
            <v>0</v>
          </cell>
          <cell r="G1089" t="str">
            <v>EA</v>
          </cell>
          <cell r="H1089">
            <v>1</v>
          </cell>
          <cell r="I1089">
            <v>1.298E-2</v>
          </cell>
          <cell r="J1089" t="str">
            <v>Packaging</v>
          </cell>
          <cell r="K1089" t="str">
            <v>2</v>
          </cell>
          <cell r="L1089">
            <v>1</v>
          </cell>
          <cell r="M1089">
            <v>0</v>
          </cell>
          <cell r="N1089">
            <v>0</v>
          </cell>
          <cell r="O1089">
            <v>1.298E-2</v>
          </cell>
          <cell r="P1089" t="str">
            <v>32 OZ</v>
          </cell>
          <cell r="Q1089" t="str">
            <v>177404</v>
          </cell>
          <cell r="R1089" t="str">
            <v>177404-00438A</v>
          </cell>
          <cell r="S1089" t="str">
            <v>0007047000438</v>
          </cell>
        </row>
        <row r="1090">
          <cell r="A1090" t="str">
            <v>0007047000438</v>
          </cell>
          <cell r="B1090" t="str">
            <v>YOP YOG FF PLAIN 32 OZ</v>
          </cell>
          <cell r="C1090">
            <v>1089</v>
          </cell>
          <cell r="D1090" t="str">
            <v>508122</v>
          </cell>
          <cell r="E1090" t="str">
            <v>CS YOP YOG 32 OZ</v>
          </cell>
          <cell r="F1090">
            <v>0</v>
          </cell>
          <cell r="G1090" t="str">
            <v>EA</v>
          </cell>
          <cell r="H1090">
            <v>0.16669999999999999</v>
          </cell>
          <cell r="I1090">
            <v>0.21010000000000001</v>
          </cell>
          <cell r="J1090" t="str">
            <v>Packaging</v>
          </cell>
          <cell r="K1090" t="str">
            <v>2</v>
          </cell>
          <cell r="L1090">
            <v>1</v>
          </cell>
          <cell r="M1090">
            <v>0</v>
          </cell>
          <cell r="N1090">
            <v>0</v>
          </cell>
          <cell r="O1090">
            <v>3.502367E-2</v>
          </cell>
          <cell r="P1090" t="str">
            <v>32 OZ</v>
          </cell>
          <cell r="Q1090" t="str">
            <v>177404</v>
          </cell>
          <cell r="R1090" t="str">
            <v>177404-00438A</v>
          </cell>
          <cell r="S1090" t="str">
            <v>0007047000438</v>
          </cell>
        </row>
        <row r="1091">
          <cell r="A1091" t="str">
            <v>0007047000438</v>
          </cell>
          <cell r="B1091" t="str">
            <v>YOP YOG FF PLAIN 32 OZ</v>
          </cell>
          <cell r="C1091">
            <v>1090</v>
          </cell>
          <cell r="D1091" t="str">
            <v>508127</v>
          </cell>
          <cell r="E1091" t="str">
            <v>CUP YOP FF YOG PLAIN 32 OZ</v>
          </cell>
          <cell r="F1091">
            <v>0</v>
          </cell>
          <cell r="G1091" t="str">
            <v>EA</v>
          </cell>
          <cell r="H1091">
            <v>1</v>
          </cell>
          <cell r="I1091">
            <v>0</v>
          </cell>
          <cell r="J1091" t="str">
            <v>Packaging</v>
          </cell>
          <cell r="K1091" t="str">
            <v>2</v>
          </cell>
          <cell r="L1091">
            <v>1</v>
          </cell>
          <cell r="M1091">
            <v>0</v>
          </cell>
          <cell r="N1091">
            <v>0</v>
          </cell>
          <cell r="O1091">
            <v>0</v>
          </cell>
          <cell r="P1091" t="str">
            <v>32 OZ</v>
          </cell>
          <cell r="Q1091" t="str">
            <v>177404</v>
          </cell>
          <cell r="R1091" t="str">
            <v>177404-00438A</v>
          </cell>
          <cell r="S1091" t="str">
            <v>0007047000438</v>
          </cell>
        </row>
        <row r="1092">
          <cell r="A1092" t="str">
            <v>0007047000438</v>
          </cell>
          <cell r="B1092" t="str">
            <v>YOP YOG FF PLAIN 32 OZ</v>
          </cell>
          <cell r="C1092">
            <v>1091</v>
          </cell>
          <cell r="D1092" t="str">
            <v>508128</v>
          </cell>
          <cell r="E1092" t="str">
            <v>LID YOP FF YOG PLAIN 32 OZ</v>
          </cell>
          <cell r="F1092">
            <v>0</v>
          </cell>
          <cell r="G1092" t="str">
            <v>EA</v>
          </cell>
          <cell r="H1092">
            <v>1</v>
          </cell>
          <cell r="I1092">
            <v>0</v>
          </cell>
          <cell r="J1092" t="str">
            <v>Packaging</v>
          </cell>
          <cell r="K1092" t="str">
            <v>2</v>
          </cell>
          <cell r="L1092">
            <v>1</v>
          </cell>
          <cell r="M1092">
            <v>0</v>
          </cell>
          <cell r="N1092">
            <v>0</v>
          </cell>
          <cell r="O1092">
            <v>0</v>
          </cell>
          <cell r="P1092" t="str">
            <v>32 OZ</v>
          </cell>
          <cell r="Q1092" t="str">
            <v>177404</v>
          </cell>
          <cell r="R1092" t="str">
            <v>177404-00438A</v>
          </cell>
          <cell r="S1092" t="str">
            <v>0007047000438</v>
          </cell>
        </row>
        <row r="1093">
          <cell r="A1093" t="str">
            <v>0007047000439</v>
          </cell>
          <cell r="B1093" t="str">
            <v>YOP YOG VAN 32 OZ</v>
          </cell>
          <cell r="C1093">
            <v>1092</v>
          </cell>
          <cell r="D1093" t="str">
            <v>177405</v>
          </cell>
          <cell r="E1093" t="str">
            <v>BULK YOP YOG VAN</v>
          </cell>
          <cell r="F1093">
            <v>100</v>
          </cell>
          <cell r="G1093" t="str">
            <v>LB</v>
          </cell>
          <cell r="H1093">
            <v>2</v>
          </cell>
          <cell r="I1093">
            <v>0.1148398231373</v>
          </cell>
          <cell r="J1093" t="str">
            <v>Ingredient</v>
          </cell>
          <cell r="K1093" t="str">
            <v>1</v>
          </cell>
          <cell r="L1093">
            <v>4</v>
          </cell>
          <cell r="M1093">
            <v>1</v>
          </cell>
          <cell r="N1093">
            <v>0</v>
          </cell>
          <cell r="O1093">
            <v>0</v>
          </cell>
          <cell r="P1093" t="str">
            <v>32 OZ</v>
          </cell>
          <cell r="Q1093" t="str">
            <v>177405</v>
          </cell>
          <cell r="R1093" t="str">
            <v>177405-00439A</v>
          </cell>
          <cell r="S1093" t="str">
            <v>0007047000439</v>
          </cell>
        </row>
        <row r="1094">
          <cell r="A1094" t="str">
            <v>0007047000439</v>
          </cell>
          <cell r="B1094" t="str">
            <v>YOP YOG VAN 32 OZ</v>
          </cell>
          <cell r="C1094">
            <v>1093</v>
          </cell>
          <cell r="D1094" t="str">
            <v>177403</v>
          </cell>
          <cell r="E1094" t="str">
            <v>BULK YOP YOG PLAIN</v>
          </cell>
          <cell r="F1094">
            <v>76.099999999999994</v>
          </cell>
          <cell r="G1094" t="str">
            <v>LB</v>
          </cell>
          <cell r="H1094">
            <v>1.5219999999999998</v>
          </cell>
          <cell r="I1094">
            <v>0.15090646930000001</v>
          </cell>
          <cell r="J1094" t="str">
            <v>Ingredient</v>
          </cell>
          <cell r="K1094" t="str">
            <v>1</v>
          </cell>
          <cell r="L1094">
            <v>1</v>
          </cell>
          <cell r="M1094">
            <v>0</v>
          </cell>
          <cell r="N1094">
            <v>0.22967964627459997</v>
          </cell>
          <cell r="O1094">
            <v>0</v>
          </cell>
          <cell r="P1094" t="str">
            <v>32 OZ</v>
          </cell>
          <cell r="Q1094" t="str">
            <v>177405</v>
          </cell>
          <cell r="R1094" t="str">
            <v>177405-00439A</v>
          </cell>
          <cell r="S1094" t="str">
            <v>0007047000439</v>
          </cell>
        </row>
        <row r="1095">
          <cell r="A1095" t="str">
            <v>0007047000439</v>
          </cell>
          <cell r="B1095" t="str">
            <v>YOP YOG VAN 32 OZ</v>
          </cell>
          <cell r="C1095">
            <v>1094</v>
          </cell>
          <cell r="D1095" t="str">
            <v>304130</v>
          </cell>
          <cell r="E1095" t="str">
            <v>GRAND A SYRUP UNFLVRD GMI</v>
          </cell>
          <cell r="F1095">
            <v>23</v>
          </cell>
          <cell r="G1095" t="str">
            <v>LB</v>
          </cell>
          <cell r="H1095">
            <v>0.46</v>
          </cell>
          <cell r="I1095">
            <v>0</v>
          </cell>
          <cell r="J1095" t="str">
            <v>Ingredient</v>
          </cell>
          <cell r="K1095" t="str">
            <v>1</v>
          </cell>
          <cell r="L1095">
            <v>2</v>
          </cell>
          <cell r="M1095">
            <v>0</v>
          </cell>
          <cell r="N1095">
            <v>0</v>
          </cell>
          <cell r="O1095">
            <v>0</v>
          </cell>
          <cell r="P1095" t="str">
            <v>32 OZ</v>
          </cell>
          <cell r="Q1095" t="str">
            <v>177405</v>
          </cell>
          <cell r="R1095" t="str">
            <v>177405-00439A</v>
          </cell>
          <cell r="S1095" t="str">
            <v>0007047000439</v>
          </cell>
        </row>
        <row r="1096">
          <cell r="A1096" t="str">
            <v>0007047000439</v>
          </cell>
          <cell r="B1096" t="str">
            <v>YOP YOG VAN 32 OZ</v>
          </cell>
          <cell r="C1096">
            <v>1095</v>
          </cell>
          <cell r="D1096" t="str">
            <v>304131</v>
          </cell>
          <cell r="E1096" t="str">
            <v>FLVR VAN #85 NAT GMI</v>
          </cell>
          <cell r="F1096">
            <v>0.9</v>
          </cell>
          <cell r="G1096" t="str">
            <v>LB</v>
          </cell>
          <cell r="H1096">
            <v>1.7999999999999999E-2</v>
          </cell>
          <cell r="I1096">
            <v>0</v>
          </cell>
          <cell r="J1096" t="str">
            <v>Ingredient</v>
          </cell>
          <cell r="K1096" t="str">
            <v>1</v>
          </cell>
          <cell r="L1096">
            <v>3</v>
          </cell>
          <cell r="M1096">
            <v>0</v>
          </cell>
          <cell r="N1096">
            <v>0</v>
          </cell>
          <cell r="O1096">
            <v>0</v>
          </cell>
          <cell r="P1096" t="str">
            <v>32 OZ</v>
          </cell>
          <cell r="Q1096" t="str">
            <v>177405</v>
          </cell>
          <cell r="R1096" t="str">
            <v>177405-00439A</v>
          </cell>
          <cell r="S1096" t="str">
            <v>0007047000439</v>
          </cell>
        </row>
        <row r="1097">
          <cell r="A1097" t="str">
            <v>0007047000439</v>
          </cell>
          <cell r="B1097" t="str">
            <v>YOP YOG VAN 32 OZ</v>
          </cell>
          <cell r="C1097">
            <v>1096</v>
          </cell>
          <cell r="D1097" t="str">
            <v>508060</v>
          </cell>
          <cell r="E1097" t="str">
            <v>LID-RS PLAIN 27.75-IN WIDE</v>
          </cell>
          <cell r="F1097">
            <v>0</v>
          </cell>
          <cell r="G1097" t="str">
            <v>EA</v>
          </cell>
          <cell r="H1097">
            <v>1</v>
          </cell>
          <cell r="I1097">
            <v>1.298E-2</v>
          </cell>
          <cell r="J1097" t="str">
            <v>Packaging</v>
          </cell>
          <cell r="K1097" t="str">
            <v>2</v>
          </cell>
          <cell r="L1097">
            <v>1</v>
          </cell>
          <cell r="M1097">
            <v>0</v>
          </cell>
          <cell r="N1097">
            <v>0</v>
          </cell>
          <cell r="O1097">
            <v>1.298E-2</v>
          </cell>
          <cell r="P1097" t="str">
            <v>32 OZ</v>
          </cell>
          <cell r="Q1097" t="str">
            <v>177405</v>
          </cell>
          <cell r="R1097" t="str">
            <v>177405-00439A</v>
          </cell>
          <cell r="S1097" t="str">
            <v>0007047000439</v>
          </cell>
        </row>
        <row r="1098">
          <cell r="A1098" t="str">
            <v>0007047000439</v>
          </cell>
          <cell r="B1098" t="str">
            <v>YOP YOG VAN 32 OZ</v>
          </cell>
          <cell r="C1098">
            <v>1097</v>
          </cell>
          <cell r="D1098" t="str">
            <v>508122</v>
          </cell>
          <cell r="E1098" t="str">
            <v>CS YOP YOG 32 OZ</v>
          </cell>
          <cell r="F1098">
            <v>0</v>
          </cell>
          <cell r="G1098" t="str">
            <v>EA</v>
          </cell>
          <cell r="H1098">
            <v>0.16669999999999999</v>
          </cell>
          <cell r="I1098">
            <v>0.21010000000000001</v>
          </cell>
          <cell r="J1098" t="str">
            <v>Packaging</v>
          </cell>
          <cell r="K1098" t="str">
            <v>2</v>
          </cell>
          <cell r="L1098">
            <v>1</v>
          </cell>
          <cell r="M1098">
            <v>0</v>
          </cell>
          <cell r="N1098">
            <v>0</v>
          </cell>
          <cell r="O1098">
            <v>3.502367E-2</v>
          </cell>
          <cell r="P1098" t="str">
            <v>32 OZ</v>
          </cell>
          <cell r="Q1098" t="str">
            <v>177405</v>
          </cell>
          <cell r="R1098" t="str">
            <v>177405-00439A</v>
          </cell>
          <cell r="S1098" t="str">
            <v>0007047000439</v>
          </cell>
        </row>
        <row r="1099">
          <cell r="A1099" t="str">
            <v>0007047000439</v>
          </cell>
          <cell r="B1099" t="str">
            <v>YOP YOG VAN 32 OZ</v>
          </cell>
          <cell r="C1099">
            <v>1098</v>
          </cell>
          <cell r="D1099" t="str">
            <v>508129</v>
          </cell>
          <cell r="E1099" t="str">
            <v>CUP YOP LF YOG VAN 32 OZ</v>
          </cell>
          <cell r="F1099">
            <v>0</v>
          </cell>
          <cell r="G1099" t="str">
            <v>EA</v>
          </cell>
          <cell r="H1099">
            <v>1</v>
          </cell>
          <cell r="I1099">
            <v>0</v>
          </cell>
          <cell r="J1099" t="str">
            <v>Packaging</v>
          </cell>
          <cell r="K1099" t="str">
            <v>2</v>
          </cell>
          <cell r="L1099">
            <v>1</v>
          </cell>
          <cell r="M1099">
            <v>0</v>
          </cell>
          <cell r="N1099">
            <v>0</v>
          </cell>
          <cell r="O1099">
            <v>0</v>
          </cell>
          <cell r="P1099" t="str">
            <v>32 OZ</v>
          </cell>
          <cell r="Q1099" t="str">
            <v>177405</v>
          </cell>
          <cell r="R1099" t="str">
            <v>177405-00439A</v>
          </cell>
          <cell r="S1099" t="str">
            <v>0007047000439</v>
          </cell>
        </row>
        <row r="1100">
          <cell r="A1100" t="str">
            <v>0007047000439</v>
          </cell>
          <cell r="B1100" t="str">
            <v>YOP YOG VAN 32 OZ</v>
          </cell>
          <cell r="C1100">
            <v>1099</v>
          </cell>
          <cell r="D1100" t="str">
            <v>508130</v>
          </cell>
          <cell r="E1100" t="str">
            <v>LID YOP LF YOG VAN 32 OZ</v>
          </cell>
          <cell r="F1100">
            <v>0</v>
          </cell>
          <cell r="G1100" t="str">
            <v>EA</v>
          </cell>
          <cell r="H1100">
            <v>1</v>
          </cell>
          <cell r="I1100">
            <v>0</v>
          </cell>
          <cell r="J1100" t="str">
            <v>Packaging</v>
          </cell>
          <cell r="K1100" t="str">
            <v>2</v>
          </cell>
          <cell r="L1100">
            <v>1</v>
          </cell>
          <cell r="M1100">
            <v>0</v>
          </cell>
          <cell r="N1100">
            <v>0</v>
          </cell>
          <cell r="O1100">
            <v>0</v>
          </cell>
          <cell r="P1100" t="str">
            <v>32 OZ</v>
          </cell>
          <cell r="Q1100" t="str">
            <v>177405</v>
          </cell>
          <cell r="R1100" t="str">
            <v>177405-00439A</v>
          </cell>
          <cell r="S1100" t="str">
            <v>0007047000439</v>
          </cell>
        </row>
        <row r="1101">
          <cell r="A1101" t="str">
            <v>0007292000058</v>
          </cell>
          <cell r="B1101" t="str">
            <v>JM DEVONSHIRE 32 OZ</v>
          </cell>
          <cell r="C1101">
            <v>1100</v>
          </cell>
          <cell r="D1101" t="str">
            <v>177299</v>
          </cell>
          <cell r="E1101" t="str">
            <v>BULK SOUR CRM</v>
          </cell>
          <cell r="F1101">
            <v>100</v>
          </cell>
          <cell r="G1101" t="str">
            <v>LB</v>
          </cell>
          <cell r="H1101">
            <v>2</v>
          </cell>
          <cell r="I1101">
            <v>0.43000248790000017</v>
          </cell>
          <cell r="J1101" t="str">
            <v>Ingredient</v>
          </cell>
          <cell r="K1101" t="str">
            <v>1</v>
          </cell>
          <cell r="L1101">
            <v>9</v>
          </cell>
          <cell r="M1101">
            <v>1</v>
          </cell>
          <cell r="N1101">
            <v>0</v>
          </cell>
          <cell r="O1101">
            <v>0</v>
          </cell>
          <cell r="P1101" t="str">
            <v>32 OZ</v>
          </cell>
          <cell r="Q1101" t="str">
            <v>177299</v>
          </cell>
          <cell r="R1101" t="str">
            <v>177299-00058A</v>
          </cell>
          <cell r="S1101" t="str">
            <v>0007292000058</v>
          </cell>
        </row>
        <row r="1102">
          <cell r="A1102" t="str">
            <v>0007292000058</v>
          </cell>
          <cell r="B1102" t="str">
            <v>JM DEVONSHIRE 32 OZ</v>
          </cell>
          <cell r="C1102">
            <v>1101</v>
          </cell>
          <cell r="D1102" t="str">
            <v>300038</v>
          </cell>
          <cell r="E1102" t="str">
            <v>BF CLASS 2</v>
          </cell>
          <cell r="F1102">
            <v>18.3</v>
          </cell>
          <cell r="G1102" t="str">
            <v>LB</v>
          </cell>
          <cell r="H1102">
            <v>0.36599999999999999</v>
          </cell>
          <cell r="I1102">
            <v>1.8340000000000001</v>
          </cell>
          <cell r="J1102" t="str">
            <v>Ingredient</v>
          </cell>
          <cell r="K1102" t="str">
            <v>1</v>
          </cell>
          <cell r="L1102">
            <v>1</v>
          </cell>
          <cell r="M1102">
            <v>0</v>
          </cell>
          <cell r="N1102">
            <v>0.67124399999999995</v>
          </cell>
          <cell r="O1102">
            <v>0</v>
          </cell>
          <cell r="P1102" t="str">
            <v>32 OZ</v>
          </cell>
          <cell r="Q1102" t="str">
            <v>177299</v>
          </cell>
          <cell r="R1102" t="str">
            <v>177299-00058A</v>
          </cell>
          <cell r="S1102" t="str">
            <v>0007292000058</v>
          </cell>
        </row>
        <row r="1103">
          <cell r="A1103" t="str">
            <v>0007292000058</v>
          </cell>
          <cell r="B1103" t="str">
            <v>JM DEVONSHIRE 32 OZ</v>
          </cell>
          <cell r="C1103">
            <v>1102</v>
          </cell>
          <cell r="D1103" t="str">
            <v>300467</v>
          </cell>
          <cell r="E1103" t="str">
            <v>FLVR F/ SOUR CRM</v>
          </cell>
          <cell r="F1103">
            <v>2</v>
          </cell>
          <cell r="G1103" t="str">
            <v>CC</v>
          </cell>
          <cell r="H1103">
            <v>0.04</v>
          </cell>
          <cell r="I1103">
            <v>8.6E-3</v>
          </cell>
          <cell r="J1103" t="str">
            <v>Ingredient</v>
          </cell>
          <cell r="K1103" t="str">
            <v>1</v>
          </cell>
          <cell r="L1103">
            <v>2</v>
          </cell>
          <cell r="M1103">
            <v>0</v>
          </cell>
          <cell r="N1103">
            <v>3.4400000000000001E-4</v>
          </cell>
          <cell r="O1103">
            <v>0</v>
          </cell>
          <cell r="P1103" t="str">
            <v>32 OZ</v>
          </cell>
          <cell r="Q1103" t="str">
            <v>177299</v>
          </cell>
          <cell r="R1103" t="str">
            <v>177299-00058A</v>
          </cell>
          <cell r="S1103" t="str">
            <v>0007292000058</v>
          </cell>
        </row>
        <row r="1104">
          <cell r="A1104" t="str">
            <v>0007292000058</v>
          </cell>
          <cell r="B1104" t="str">
            <v>JM DEVONSHIRE 32 OZ</v>
          </cell>
          <cell r="C1104">
            <v>1103</v>
          </cell>
          <cell r="D1104" t="str">
            <v>300863</v>
          </cell>
          <cell r="E1104" t="str">
            <v>SNF RAW CLASS 2</v>
          </cell>
          <cell r="F1104">
            <v>6.7016</v>
          </cell>
          <cell r="G1104" t="str">
            <v>LB</v>
          </cell>
          <cell r="H1104">
            <v>0.13403200000000001</v>
          </cell>
          <cell r="I1104">
            <v>0.79359999999999997</v>
          </cell>
          <cell r="J1104" t="str">
            <v>Ingredient</v>
          </cell>
          <cell r="K1104" t="str">
            <v>1</v>
          </cell>
          <cell r="L1104">
            <v>3</v>
          </cell>
          <cell r="M1104">
            <v>0</v>
          </cell>
          <cell r="N1104">
            <v>0.1063677952</v>
          </cell>
          <cell r="O1104">
            <v>0</v>
          </cell>
          <cell r="P1104" t="str">
            <v>32 OZ</v>
          </cell>
          <cell r="Q1104" t="str">
            <v>177299</v>
          </cell>
          <cell r="R1104" t="str">
            <v>177299-00058A</v>
          </cell>
          <cell r="S1104" t="str">
            <v>0007292000058</v>
          </cell>
        </row>
        <row r="1105">
          <cell r="A1105" t="str">
            <v>0007292000058</v>
          </cell>
          <cell r="B1105" t="str">
            <v>JM DEVONSHIRE 32 OZ</v>
          </cell>
          <cell r="C1105">
            <v>1104</v>
          </cell>
          <cell r="D1105" t="str">
            <v>300866</v>
          </cell>
          <cell r="E1105" t="str">
            <v>COND SKIM FLUID CLASS 2</v>
          </cell>
          <cell r="F1105">
            <v>3.6387999999999998</v>
          </cell>
          <cell r="G1105" t="str">
            <v>LB</v>
          </cell>
          <cell r="H1105">
            <v>7.2775999999999993E-2</v>
          </cell>
          <cell r="I1105">
            <v>0</v>
          </cell>
          <cell r="J1105" t="str">
            <v>Ingredient</v>
          </cell>
          <cell r="K1105" t="str">
            <v>1</v>
          </cell>
          <cell r="L1105">
            <v>4</v>
          </cell>
          <cell r="M1105">
            <v>0</v>
          </cell>
          <cell r="N1105">
            <v>0</v>
          </cell>
          <cell r="O1105">
            <v>0</v>
          </cell>
          <cell r="P1105" t="str">
            <v>32 OZ</v>
          </cell>
          <cell r="Q1105" t="str">
            <v>177299</v>
          </cell>
          <cell r="R1105" t="str">
            <v>177299-00058A</v>
          </cell>
          <cell r="S1105" t="str">
            <v>0007292000058</v>
          </cell>
        </row>
        <row r="1106">
          <cell r="A1106" t="str">
            <v>0007292000058</v>
          </cell>
          <cell r="B1106" t="str">
            <v>JM DEVONSHIRE 32 OZ</v>
          </cell>
          <cell r="C1106">
            <v>1105</v>
          </cell>
          <cell r="D1106" t="str">
            <v>300868</v>
          </cell>
          <cell r="E1106" t="str">
            <v>COND SKIM LB SOLIDS CLASS 2</v>
          </cell>
          <cell r="F1106">
            <v>1.5969</v>
          </cell>
          <cell r="G1106" t="str">
            <v>LB</v>
          </cell>
          <cell r="H1106">
            <v>3.1938000000000001E-2</v>
          </cell>
          <cell r="I1106">
            <v>0.92849999999999999</v>
          </cell>
          <cell r="J1106" t="str">
            <v>Ingredient</v>
          </cell>
          <cell r="K1106" t="str">
            <v>1</v>
          </cell>
          <cell r="L1106">
            <v>5</v>
          </cell>
          <cell r="M1106">
            <v>0</v>
          </cell>
          <cell r="N1106">
            <v>2.9654433000000001E-2</v>
          </cell>
          <cell r="O1106">
            <v>0</v>
          </cell>
          <cell r="P1106" t="str">
            <v>32 OZ</v>
          </cell>
          <cell r="Q1106" t="str">
            <v>177299</v>
          </cell>
          <cell r="R1106" t="str">
            <v>177299-00058A</v>
          </cell>
          <cell r="S1106" t="str">
            <v>0007292000058</v>
          </cell>
        </row>
        <row r="1107">
          <cell r="A1107" t="str">
            <v>0007292000058</v>
          </cell>
          <cell r="B1107" t="str">
            <v>JM DEVONSHIRE 32 OZ</v>
          </cell>
          <cell r="C1107">
            <v>1106</v>
          </cell>
          <cell r="D1107" t="str">
            <v>300870</v>
          </cell>
          <cell r="E1107" t="str">
            <v>FLUID CLASS 2</v>
          </cell>
          <cell r="F1107">
            <v>68.212699999999998</v>
          </cell>
          <cell r="G1107" t="str">
            <v>LB</v>
          </cell>
          <cell r="H1107">
            <v>1.3642540000000001</v>
          </cell>
          <cell r="I1107">
            <v>0</v>
          </cell>
          <cell r="J1107" t="str">
            <v>Ingredient</v>
          </cell>
          <cell r="K1107" t="str">
            <v>1</v>
          </cell>
          <cell r="L1107">
            <v>6</v>
          </cell>
          <cell r="M1107">
            <v>0</v>
          </cell>
          <cell r="N1107">
            <v>0</v>
          </cell>
          <cell r="O1107">
            <v>0</v>
          </cell>
          <cell r="P1107" t="str">
            <v>32 OZ</v>
          </cell>
          <cell r="Q1107" t="str">
            <v>177299</v>
          </cell>
          <cell r="R1107" t="str">
            <v>177299-00058A</v>
          </cell>
          <cell r="S1107" t="str">
            <v>0007292000058</v>
          </cell>
        </row>
        <row r="1108">
          <cell r="A1108" t="str">
            <v>0007292000058</v>
          </cell>
          <cell r="B1108" t="str">
            <v>JM DEVONSHIRE 32 OZ</v>
          </cell>
          <cell r="C1108">
            <v>1107</v>
          </cell>
          <cell r="D1108" t="str">
            <v>301362</v>
          </cell>
          <cell r="E1108" t="str">
            <v>CULTURE REG SOUR CRM DIR SET</v>
          </cell>
          <cell r="F1108">
            <v>1.2E-2</v>
          </cell>
          <cell r="G1108" t="str">
            <v>EA</v>
          </cell>
          <cell r="H1108">
            <v>2.4000000000000001E-4</v>
          </cell>
          <cell r="I1108">
            <v>15</v>
          </cell>
          <cell r="J1108" t="str">
            <v>Ingredient</v>
          </cell>
          <cell r="K1108" t="str">
            <v>1</v>
          </cell>
          <cell r="L1108">
            <v>7</v>
          </cell>
          <cell r="M1108">
            <v>0</v>
          </cell>
          <cell r="N1108">
            <v>3.5999999999999999E-3</v>
          </cell>
          <cell r="O1108">
            <v>0</v>
          </cell>
          <cell r="P1108" t="str">
            <v>32 OZ</v>
          </cell>
          <cell r="Q1108" t="str">
            <v>177299</v>
          </cell>
          <cell r="R1108" t="str">
            <v>177299-00058A</v>
          </cell>
          <cell r="S1108" t="str">
            <v>0007292000058</v>
          </cell>
        </row>
        <row r="1109">
          <cell r="A1109" t="str">
            <v>0007292000058</v>
          </cell>
          <cell r="B1109" t="str">
            <v>JM DEVONSHIRE 32 OZ</v>
          </cell>
          <cell r="C1109">
            <v>1108</v>
          </cell>
          <cell r="D1109" t="str">
            <v>301363</v>
          </cell>
          <cell r="E1109" t="str">
            <v>STABILIZER F/ SOUR CRM</v>
          </cell>
          <cell r="F1109">
            <v>1.55</v>
          </cell>
          <cell r="G1109" t="str">
            <v>LB</v>
          </cell>
          <cell r="H1109">
            <v>3.1E-2</v>
          </cell>
          <cell r="I1109">
            <v>1.18</v>
          </cell>
          <cell r="J1109" t="str">
            <v>Ingredient</v>
          </cell>
          <cell r="K1109" t="str">
            <v>1</v>
          </cell>
          <cell r="L1109">
            <v>8</v>
          </cell>
          <cell r="M1109">
            <v>0</v>
          </cell>
          <cell r="N1109">
            <v>3.6580000000000001E-2</v>
          </cell>
          <cell r="O1109">
            <v>0</v>
          </cell>
          <cell r="P1109" t="str">
            <v>32 OZ</v>
          </cell>
          <cell r="Q1109" t="str">
            <v>177299</v>
          </cell>
          <cell r="R1109" t="str">
            <v>177299-00058A</v>
          </cell>
          <cell r="S1109" t="str">
            <v>0007292000058</v>
          </cell>
        </row>
        <row r="1110">
          <cell r="A1110" t="str">
            <v>0007292000058</v>
          </cell>
          <cell r="B1110" t="str">
            <v>JM DEVONSHIRE 32 OZ</v>
          </cell>
          <cell r="C1110">
            <v>1109</v>
          </cell>
          <cell r="D1110" t="str">
            <v>500109</v>
          </cell>
          <cell r="E1110" t="str">
            <v>LID CLR 409F (DIA=8 OZ CTCHSE)</v>
          </cell>
          <cell r="F1110">
            <v>0</v>
          </cell>
          <cell r="G1110" t="str">
            <v>EA</v>
          </cell>
          <cell r="H1110">
            <v>1</v>
          </cell>
          <cell r="I1110">
            <v>2.0740000000000001E-2</v>
          </cell>
          <cell r="J1110" t="str">
            <v>Packaging</v>
          </cell>
          <cell r="K1110" t="str">
            <v>2</v>
          </cell>
          <cell r="L1110">
            <v>1</v>
          </cell>
          <cell r="M1110">
            <v>0</v>
          </cell>
          <cell r="N1110">
            <v>0</v>
          </cell>
          <cell r="O1110">
            <v>2.0740000000000001E-2</v>
          </cell>
          <cell r="P1110" t="str">
            <v>32 OZ</v>
          </cell>
          <cell r="Q1110" t="str">
            <v>177299</v>
          </cell>
          <cell r="R1110" t="str">
            <v>177299-00058A</v>
          </cell>
          <cell r="S1110" t="str">
            <v>0007292000058</v>
          </cell>
        </row>
        <row r="1111">
          <cell r="A1111" t="str">
            <v>0007292000058</v>
          </cell>
          <cell r="B1111" t="str">
            <v>JM DEVONSHIRE 32 OZ</v>
          </cell>
          <cell r="C1111">
            <v>1110</v>
          </cell>
          <cell r="D1111" t="str">
            <v>502982</v>
          </cell>
          <cell r="E1111" t="str">
            <v>CS GENRIC FOLD OVR SOUR CRM / YOG 32 OZ</v>
          </cell>
          <cell r="F1111">
            <v>0</v>
          </cell>
          <cell r="G1111" t="str">
            <v>EA</v>
          </cell>
          <cell r="H1111">
            <v>0.16600000000000001</v>
          </cell>
          <cell r="I1111">
            <v>0.1908</v>
          </cell>
          <cell r="J1111" t="str">
            <v>Packaging</v>
          </cell>
          <cell r="K1111" t="str">
            <v>2</v>
          </cell>
          <cell r="L1111">
            <v>1</v>
          </cell>
          <cell r="M1111">
            <v>0</v>
          </cell>
          <cell r="N1111">
            <v>0</v>
          </cell>
          <cell r="O1111">
            <v>3.1672800000000001E-2</v>
          </cell>
          <cell r="P1111" t="str">
            <v>32 OZ</v>
          </cell>
          <cell r="Q1111" t="str">
            <v>177299</v>
          </cell>
          <cell r="R1111" t="str">
            <v>177299-00058A</v>
          </cell>
          <cell r="S1111" t="str">
            <v>0007292000058</v>
          </cell>
        </row>
        <row r="1112">
          <cell r="A1112" t="str">
            <v>0007292000058</v>
          </cell>
          <cell r="B1112" t="str">
            <v>JM DEVONSHIRE 32 OZ</v>
          </cell>
          <cell r="C1112">
            <v>1111</v>
          </cell>
          <cell r="D1112" t="str">
            <v>503113</v>
          </cell>
          <cell r="E1112" t="str">
            <v>CUP JM SOUR CRM 32 OZ</v>
          </cell>
          <cell r="F1112">
            <v>0</v>
          </cell>
          <cell r="G1112" t="str">
            <v>EA</v>
          </cell>
          <cell r="H1112">
            <v>1</v>
          </cell>
          <cell r="I1112">
            <v>8.1110000000000002E-2</v>
          </cell>
          <cell r="J1112" t="str">
            <v>Packaging</v>
          </cell>
          <cell r="K1112" t="str">
            <v>2</v>
          </cell>
          <cell r="L1112">
            <v>1</v>
          </cell>
          <cell r="M1112">
            <v>0</v>
          </cell>
          <cell r="N1112">
            <v>0</v>
          </cell>
          <cell r="O1112">
            <v>8.1110000000000002E-2</v>
          </cell>
          <cell r="P1112" t="str">
            <v>32 OZ</v>
          </cell>
          <cell r="Q1112" t="str">
            <v>177299</v>
          </cell>
          <cell r="R1112" t="str">
            <v>177299-00058A</v>
          </cell>
          <cell r="S1112" t="str">
            <v>0007292000058</v>
          </cell>
        </row>
        <row r="1113">
          <cell r="A1113" t="str">
            <v>0007292000058</v>
          </cell>
          <cell r="B1113" t="str">
            <v>JM DEVONSHIRE 32 OZ</v>
          </cell>
          <cell r="C1113">
            <v>1112</v>
          </cell>
          <cell r="D1113" t="str">
            <v>504718</v>
          </cell>
          <cell r="E1113" t="str">
            <v>LID-RS SOUR CRM LT COMMON</v>
          </cell>
          <cell r="F1113">
            <v>0</v>
          </cell>
          <cell r="G1113" t="str">
            <v>EA</v>
          </cell>
          <cell r="H1113">
            <v>1</v>
          </cell>
          <cell r="I1113">
            <v>1.5610000000000001E-2</v>
          </cell>
          <cell r="J1113" t="str">
            <v>Packaging</v>
          </cell>
          <cell r="K1113" t="str">
            <v>2</v>
          </cell>
          <cell r="L1113">
            <v>1</v>
          </cell>
          <cell r="M1113">
            <v>0</v>
          </cell>
          <cell r="N1113">
            <v>0</v>
          </cell>
          <cell r="O1113">
            <v>1.5610000000000001E-2</v>
          </cell>
          <cell r="P1113" t="str">
            <v>32 OZ</v>
          </cell>
          <cell r="Q1113" t="str">
            <v>177299</v>
          </cell>
          <cell r="R1113" t="str">
            <v>177299-00058A</v>
          </cell>
          <cell r="S1113" t="str">
            <v>0007292000058</v>
          </cell>
        </row>
        <row r="1114">
          <cell r="A1114" t="str">
            <v>0007292003123</v>
          </cell>
          <cell r="B1114" t="str">
            <v>VONS FRUT PNCH GAL</v>
          </cell>
          <cell r="C1114">
            <v>1113</v>
          </cell>
          <cell r="D1114" t="str">
            <v>177007</v>
          </cell>
          <cell r="E1114" t="str">
            <v>BULK FRUT PNCH DRINK</v>
          </cell>
          <cell r="F1114">
            <v>100</v>
          </cell>
          <cell r="G1114" t="str">
            <v>LB</v>
          </cell>
          <cell r="H1114">
            <v>8.7110000000000003</v>
          </cell>
          <cell r="I1114">
            <v>2.9421946559999999E-2</v>
          </cell>
          <cell r="J1114" t="str">
            <v>Ingredient</v>
          </cell>
          <cell r="K1114" t="str">
            <v>1</v>
          </cell>
          <cell r="L1114">
            <v>7</v>
          </cell>
          <cell r="M1114">
            <v>1</v>
          </cell>
          <cell r="N1114">
            <v>0</v>
          </cell>
          <cell r="O1114">
            <v>0</v>
          </cell>
          <cell r="P1114" t="str">
            <v>GAL</v>
          </cell>
          <cell r="Q1114" t="str">
            <v>177007</v>
          </cell>
          <cell r="R1114" t="str">
            <v>177007-03123A</v>
          </cell>
          <cell r="S1114" t="str">
            <v>0007292003123</v>
          </cell>
        </row>
        <row r="1115">
          <cell r="A1115" t="str">
            <v>0007292003123</v>
          </cell>
          <cell r="B1115" t="str">
            <v>VONS FRUT PNCH GAL</v>
          </cell>
          <cell r="C1115">
            <v>1114</v>
          </cell>
          <cell r="D1115" t="str">
            <v>175980</v>
          </cell>
          <cell r="E1115" t="str">
            <v>BULK JUG SFYMFG SFYUSE 1 GAL</v>
          </cell>
          <cell r="F1115">
            <v>0</v>
          </cell>
          <cell r="G1115" t="str">
            <v>EA</v>
          </cell>
          <cell r="H1115">
            <v>1</v>
          </cell>
          <cell r="I1115">
            <v>0.1337569593031</v>
          </cell>
          <cell r="J1115" t="str">
            <v>Packaging</v>
          </cell>
          <cell r="K1115" t="str">
            <v>2</v>
          </cell>
          <cell r="L1115">
            <v>1</v>
          </cell>
          <cell r="M1115">
            <v>0</v>
          </cell>
          <cell r="N1115">
            <v>0</v>
          </cell>
          <cell r="O1115">
            <v>0.1337569593031</v>
          </cell>
          <cell r="P1115" t="str">
            <v>GAL</v>
          </cell>
          <cell r="Q1115" t="str">
            <v>177007</v>
          </cell>
          <cell r="R1115" t="str">
            <v>177007-03123A</v>
          </cell>
          <cell r="S1115" t="str">
            <v>0007292003123</v>
          </cell>
        </row>
        <row r="1116">
          <cell r="A1116" t="str">
            <v>0007292003123</v>
          </cell>
          <cell r="B1116" t="str">
            <v>VONS FRUT PNCH GAL</v>
          </cell>
          <cell r="C1116">
            <v>1115</v>
          </cell>
          <cell r="D1116" t="str">
            <v>300005</v>
          </cell>
          <cell r="E1116" t="str">
            <v>ACID CITRIC FINE GRAN</v>
          </cell>
          <cell r="F1116">
            <v>0.22943</v>
          </cell>
          <cell r="G1116" t="str">
            <v>LB</v>
          </cell>
          <cell r="H1116">
            <v>1.9985647299999999E-2</v>
          </cell>
          <cell r="I1116">
            <v>0.56499999999999995</v>
          </cell>
          <cell r="J1116" t="str">
            <v>Ingredient</v>
          </cell>
          <cell r="K1116" t="str">
            <v>1</v>
          </cell>
          <cell r="L1116">
            <v>1</v>
          </cell>
          <cell r="M1116">
            <v>0</v>
          </cell>
          <cell r="N1116">
            <v>1.1291890724499999E-2</v>
          </cell>
          <cell r="O1116">
            <v>0</v>
          </cell>
          <cell r="P1116" t="str">
            <v>GAL</v>
          </cell>
          <cell r="Q1116" t="str">
            <v>177007</v>
          </cell>
          <cell r="R1116" t="str">
            <v>177007-03123A</v>
          </cell>
          <cell r="S1116" t="str">
            <v>0007292003123</v>
          </cell>
        </row>
        <row r="1117">
          <cell r="A1117" t="str">
            <v>0007292003123</v>
          </cell>
          <cell r="B1117" t="str">
            <v>VONS FRUT PNCH GAL</v>
          </cell>
          <cell r="C1117">
            <v>1116</v>
          </cell>
          <cell r="D1117" t="str">
            <v>300031</v>
          </cell>
          <cell r="E1117" t="str">
            <v>WTR (WATER)</v>
          </cell>
          <cell r="F1117">
            <v>82.124310000000023</v>
          </cell>
          <cell r="G1117" t="str">
            <v>LB</v>
          </cell>
          <cell r="H1117">
            <v>7.1538486441000018</v>
          </cell>
          <cell r="I1117">
            <v>1E-3</v>
          </cell>
          <cell r="J1117" t="str">
            <v>Ingredient</v>
          </cell>
          <cell r="K1117" t="str">
            <v>1</v>
          </cell>
          <cell r="L1117">
            <v>2</v>
          </cell>
          <cell r="M1117">
            <v>0</v>
          </cell>
          <cell r="N1117">
            <v>7.1538486441000016E-3</v>
          </cell>
          <cell r="O1117">
            <v>0</v>
          </cell>
          <cell r="P1117" t="str">
            <v>GAL</v>
          </cell>
          <cell r="Q1117" t="str">
            <v>177007</v>
          </cell>
          <cell r="R1117" t="str">
            <v>177007-03123A</v>
          </cell>
          <cell r="S1117" t="str">
            <v>0007292003123</v>
          </cell>
        </row>
        <row r="1118">
          <cell r="A1118" t="str">
            <v>0007292003123</v>
          </cell>
          <cell r="B1118" t="str">
            <v>VONS FRUT PNCH GAL</v>
          </cell>
          <cell r="C1118">
            <v>1117</v>
          </cell>
          <cell r="D1118" t="str">
            <v>300034</v>
          </cell>
          <cell r="E1118" t="str">
            <v>HFCS 42 71% SOLIDS</v>
          </cell>
          <cell r="F1118">
            <v>17.730989999999998</v>
          </cell>
          <cell r="G1118" t="str">
            <v>LB</v>
          </cell>
          <cell r="H1118">
            <v>1.5445465388999999</v>
          </cell>
          <cell r="I1118">
            <v>9.2399999999999996E-2</v>
          </cell>
          <cell r="J1118" t="str">
            <v>Ingredient</v>
          </cell>
          <cell r="K1118" t="str">
            <v>1</v>
          </cell>
          <cell r="L1118">
            <v>3</v>
          </cell>
          <cell r="M1118">
            <v>0</v>
          </cell>
          <cell r="N1118">
            <v>0.14271610019436001</v>
          </cell>
          <cell r="O1118">
            <v>0</v>
          </cell>
          <cell r="P1118" t="str">
            <v>GAL</v>
          </cell>
          <cell r="Q1118" t="str">
            <v>177007</v>
          </cell>
          <cell r="R1118" t="str">
            <v>177007-03123A</v>
          </cell>
          <cell r="S1118" t="str">
            <v>0007292003123</v>
          </cell>
        </row>
        <row r="1119">
          <cell r="A1119" t="str">
            <v>0007292003123</v>
          </cell>
          <cell r="B1119" t="str">
            <v>VONS FRUT PNCH GAL</v>
          </cell>
          <cell r="C1119">
            <v>1118</v>
          </cell>
          <cell r="D1119" t="str">
            <v>300059</v>
          </cell>
          <cell r="E1119" t="str">
            <v>POTASSIUM SORBATE GRAN</v>
          </cell>
          <cell r="F1119">
            <v>1.9449999999999999E-2</v>
          </cell>
          <cell r="G1119" t="str">
            <v>LB</v>
          </cell>
          <cell r="H1119">
            <v>1.6942895E-3</v>
          </cell>
          <cell r="I1119">
            <v>1.27</v>
          </cell>
          <cell r="J1119" t="str">
            <v>Ingredient</v>
          </cell>
          <cell r="K1119" t="str">
            <v>1</v>
          </cell>
          <cell r="L1119">
            <v>4</v>
          </cell>
          <cell r="M1119">
            <v>0</v>
          </cell>
          <cell r="N1119">
            <v>2.1517476649999998E-3</v>
          </cell>
          <cell r="O1119">
            <v>0</v>
          </cell>
          <cell r="P1119" t="str">
            <v>GAL</v>
          </cell>
          <cell r="Q1119" t="str">
            <v>177007</v>
          </cell>
          <cell r="R1119" t="str">
            <v>177007-03123A</v>
          </cell>
          <cell r="S1119" t="str">
            <v>0007292003123</v>
          </cell>
        </row>
        <row r="1120">
          <cell r="A1120" t="str">
            <v>0007292003123</v>
          </cell>
          <cell r="B1120" t="str">
            <v>VONS FRUT PNCH GAL</v>
          </cell>
          <cell r="C1120">
            <v>1119</v>
          </cell>
          <cell r="D1120" t="str">
            <v>300060</v>
          </cell>
          <cell r="E1120" t="str">
            <v>SODIUM BENZO</v>
          </cell>
          <cell r="F1120">
            <v>1.9439999999999999E-2</v>
          </cell>
          <cell r="G1120" t="str">
            <v>LB</v>
          </cell>
          <cell r="H1120">
            <v>1.6934184000000001E-3</v>
          </cell>
          <cell r="I1120">
            <v>0.56999999999999995</v>
          </cell>
          <cell r="J1120" t="str">
            <v>Ingredient</v>
          </cell>
          <cell r="K1120" t="str">
            <v>1</v>
          </cell>
          <cell r="L1120">
            <v>5</v>
          </cell>
          <cell r="M1120">
            <v>0</v>
          </cell>
          <cell r="N1120">
            <v>9.6524848800000004E-4</v>
          </cell>
          <cell r="O1120">
            <v>0</v>
          </cell>
          <cell r="P1120" t="str">
            <v>GAL</v>
          </cell>
          <cell r="Q1120" t="str">
            <v>177007</v>
          </cell>
          <cell r="R1120" t="str">
            <v>177007-03123A</v>
          </cell>
          <cell r="S1120" t="str">
            <v>0007292003123</v>
          </cell>
        </row>
        <row r="1121">
          <cell r="A1121" t="str">
            <v>0007292003123</v>
          </cell>
          <cell r="B1121" t="str">
            <v>VONS FRUT PNCH GAL</v>
          </cell>
          <cell r="C1121">
            <v>1120</v>
          </cell>
          <cell r="D1121" t="str">
            <v>301357</v>
          </cell>
          <cell r="E1121" t="str">
            <v>BASE DRINK FRUT PNCH (ART)</v>
          </cell>
          <cell r="F1121">
            <v>1.1469999999999999E-2</v>
          </cell>
          <cell r="G1121" t="str">
            <v>GA</v>
          </cell>
          <cell r="H1121">
            <v>9.9915170000000001E-4</v>
          </cell>
          <cell r="I1121">
            <v>19.649999999999999</v>
          </cell>
          <cell r="J1121" t="str">
            <v>Ingredient</v>
          </cell>
          <cell r="K1121" t="str">
            <v>1</v>
          </cell>
          <cell r="L1121">
            <v>6</v>
          </cell>
          <cell r="M1121">
            <v>0</v>
          </cell>
          <cell r="N1121">
            <v>1.9633330904999999E-2</v>
          </cell>
          <cell r="O1121">
            <v>0</v>
          </cell>
          <cell r="P1121" t="str">
            <v>GAL</v>
          </cell>
          <cell r="Q1121" t="str">
            <v>177007</v>
          </cell>
          <cell r="R1121" t="str">
            <v>177007-03123A</v>
          </cell>
          <cell r="S1121" t="str">
            <v>0007292003123</v>
          </cell>
        </row>
        <row r="1122">
          <cell r="A1122" t="str">
            <v>0007292003123</v>
          </cell>
          <cell r="B1122" t="str">
            <v>VONS FRUT PNCH GAL</v>
          </cell>
          <cell r="C1122">
            <v>1121</v>
          </cell>
          <cell r="D1122" t="str">
            <v>500018</v>
          </cell>
          <cell r="E1122" t="str">
            <v>CAP WHITE SNP-ON/SCR-OFF</v>
          </cell>
          <cell r="F1122">
            <v>0</v>
          </cell>
          <cell r="G1122" t="str">
            <v>EA</v>
          </cell>
          <cell r="H1122">
            <v>1</v>
          </cell>
          <cell r="I1122">
            <v>0.01</v>
          </cell>
          <cell r="J1122" t="str">
            <v>Packaging</v>
          </cell>
          <cell r="K1122" t="str">
            <v>2</v>
          </cell>
          <cell r="L1122">
            <v>1</v>
          </cell>
          <cell r="M1122">
            <v>0</v>
          </cell>
          <cell r="N1122">
            <v>0</v>
          </cell>
          <cell r="O1122">
            <v>0.01</v>
          </cell>
          <cell r="P1122" t="str">
            <v>GAL</v>
          </cell>
          <cell r="Q1122" t="str">
            <v>177007</v>
          </cell>
          <cell r="R1122" t="str">
            <v>177007-03123A</v>
          </cell>
          <cell r="S1122" t="str">
            <v>0007292003123</v>
          </cell>
        </row>
        <row r="1123">
          <cell r="A1123" t="str">
            <v>0007292003123</v>
          </cell>
          <cell r="B1123" t="str">
            <v>VONS FRUT PNCH GAL</v>
          </cell>
          <cell r="C1123">
            <v>1122</v>
          </cell>
          <cell r="D1123" t="str">
            <v>503067</v>
          </cell>
          <cell r="E1123" t="str">
            <v>LBL VONS FRUT PNCH 1GL</v>
          </cell>
          <cell r="F1123">
            <v>0</v>
          </cell>
          <cell r="G1123" t="str">
            <v>EA</v>
          </cell>
          <cell r="H1123">
            <v>1</v>
          </cell>
          <cell r="I1123">
            <v>4.9400000000000008E-3</v>
          </cell>
          <cell r="J1123" t="str">
            <v>Packaging</v>
          </cell>
          <cell r="K1123" t="str">
            <v>2</v>
          </cell>
          <cell r="L1123">
            <v>1</v>
          </cell>
          <cell r="M1123">
            <v>0</v>
          </cell>
          <cell r="N1123">
            <v>0</v>
          </cell>
          <cell r="O1123">
            <v>4.9400000000000008E-3</v>
          </cell>
          <cell r="P1123" t="str">
            <v>GAL</v>
          </cell>
          <cell r="Q1123" t="str">
            <v>177007</v>
          </cell>
          <cell r="R1123" t="str">
            <v>177007-03123A</v>
          </cell>
          <cell r="S1123" t="str">
            <v>0007292003123</v>
          </cell>
        </row>
        <row r="1124">
          <cell r="A1124" t="str">
            <v>0007292003123</v>
          </cell>
          <cell r="B1124" t="str">
            <v>VONS FRUT PNCH GAL</v>
          </cell>
          <cell r="C1124">
            <v>1123</v>
          </cell>
          <cell r="D1124" t="str">
            <v>507734</v>
          </cell>
          <cell r="E1124" t="str">
            <v>$$ PROCESSING FEE JUGS $$</v>
          </cell>
          <cell r="F1124">
            <v>0</v>
          </cell>
          <cell r="G1124" t="str">
            <v>EA</v>
          </cell>
          <cell r="H1124">
            <v>1</v>
          </cell>
          <cell r="I1124">
            <v>1.04E-2</v>
          </cell>
          <cell r="J1124" t="str">
            <v>Packaging</v>
          </cell>
          <cell r="K1124" t="str">
            <v>2</v>
          </cell>
          <cell r="L1124">
            <v>1</v>
          </cell>
          <cell r="M1124">
            <v>0</v>
          </cell>
          <cell r="N1124">
            <v>0</v>
          </cell>
          <cell r="O1124">
            <v>1.04E-2</v>
          </cell>
          <cell r="P1124" t="str">
            <v>GAL</v>
          </cell>
          <cell r="Q1124" t="str">
            <v>177007</v>
          </cell>
          <cell r="R1124" t="str">
            <v>177007-03123A</v>
          </cell>
          <cell r="S1124" t="str">
            <v>0007292003123</v>
          </cell>
        </row>
        <row r="1125">
          <cell r="A1125" t="str">
            <v>0007292003124</v>
          </cell>
          <cell r="B1125" t="str">
            <v>VONS GRP DRINK GAL</v>
          </cell>
          <cell r="C1125">
            <v>1124</v>
          </cell>
          <cell r="D1125" t="str">
            <v>177006</v>
          </cell>
          <cell r="E1125" t="str">
            <v>BULK LUC/JM GRP DRINK</v>
          </cell>
          <cell r="F1125">
            <v>100</v>
          </cell>
          <cell r="G1125" t="str">
            <v>LB</v>
          </cell>
          <cell r="H1125">
            <v>8.7110000000000003</v>
          </cell>
          <cell r="I1125">
            <v>2.8945611699999999E-2</v>
          </cell>
          <cell r="J1125" t="str">
            <v>Ingredient</v>
          </cell>
          <cell r="K1125" t="str">
            <v>1</v>
          </cell>
          <cell r="L1125">
            <v>7</v>
          </cell>
          <cell r="M1125">
            <v>1</v>
          </cell>
          <cell r="N1125">
            <v>0</v>
          </cell>
          <cell r="O1125">
            <v>0</v>
          </cell>
          <cell r="P1125" t="str">
            <v>GAL</v>
          </cell>
          <cell r="Q1125" t="str">
            <v>177006</v>
          </cell>
          <cell r="R1125" t="str">
            <v>177006-03124A</v>
          </cell>
          <cell r="S1125" t="str">
            <v>0007292003124</v>
          </cell>
        </row>
        <row r="1126">
          <cell r="A1126" t="str">
            <v>0007292003124</v>
          </cell>
          <cell r="B1126" t="str">
            <v>VONS GRP DRINK GAL</v>
          </cell>
          <cell r="C1126">
            <v>1125</v>
          </cell>
          <cell r="D1126" t="str">
            <v>175980</v>
          </cell>
          <cell r="E1126" t="str">
            <v>BULK JUG SFYMFG SFYUSE 1 GAL</v>
          </cell>
          <cell r="F1126">
            <v>0</v>
          </cell>
          <cell r="G1126" t="str">
            <v>EA</v>
          </cell>
          <cell r="H1126">
            <v>1</v>
          </cell>
          <cell r="I1126">
            <v>0.1337569593031</v>
          </cell>
          <cell r="J1126" t="str">
            <v>Packaging</v>
          </cell>
          <cell r="K1126" t="str">
            <v>2</v>
          </cell>
          <cell r="L1126">
            <v>1</v>
          </cell>
          <cell r="M1126">
            <v>0</v>
          </cell>
          <cell r="N1126">
            <v>0</v>
          </cell>
          <cell r="O1126">
            <v>0.1337569593031</v>
          </cell>
          <cell r="P1126" t="str">
            <v>GAL</v>
          </cell>
          <cell r="Q1126" t="str">
            <v>177006</v>
          </cell>
          <cell r="R1126" t="str">
            <v>177006-03124A</v>
          </cell>
          <cell r="S1126" t="str">
            <v>0007292003124</v>
          </cell>
        </row>
        <row r="1127">
          <cell r="A1127" t="str">
            <v>0007292003124</v>
          </cell>
          <cell r="B1127" t="str">
            <v>VONS GRP DRINK GAL</v>
          </cell>
          <cell r="C1127">
            <v>1126</v>
          </cell>
          <cell r="D1127" t="str">
            <v>300005</v>
          </cell>
          <cell r="E1127" t="str">
            <v>ACID CITRIC FINE GRAN</v>
          </cell>
          <cell r="F1127">
            <v>0.22943</v>
          </cell>
          <cell r="G1127" t="str">
            <v>LB</v>
          </cell>
          <cell r="H1127">
            <v>1.9985647299999999E-2</v>
          </cell>
          <cell r="I1127">
            <v>0.56499999999999995</v>
          </cell>
          <cell r="J1127" t="str">
            <v>Ingredient</v>
          </cell>
          <cell r="K1127" t="str">
            <v>1</v>
          </cell>
          <cell r="L1127">
            <v>1</v>
          </cell>
          <cell r="M1127">
            <v>0</v>
          </cell>
          <cell r="N1127">
            <v>1.1291890724499999E-2</v>
          </cell>
          <cell r="O1127">
            <v>0</v>
          </cell>
          <cell r="P1127" t="str">
            <v>GAL</v>
          </cell>
          <cell r="Q1127" t="str">
            <v>177006</v>
          </cell>
          <cell r="R1127" t="str">
            <v>177006-03124A</v>
          </cell>
          <cell r="S1127" t="str">
            <v>0007292003124</v>
          </cell>
        </row>
        <row r="1128">
          <cell r="A1128" t="str">
            <v>0007292003124</v>
          </cell>
          <cell r="B1128" t="str">
            <v>VONS GRP DRINK GAL</v>
          </cell>
          <cell r="C1128">
            <v>1127</v>
          </cell>
          <cell r="D1128" t="str">
            <v>300031</v>
          </cell>
          <cell r="E1128" t="str">
            <v>WTR (WATER)</v>
          </cell>
          <cell r="F1128">
            <v>83.504339999999985</v>
          </cell>
          <cell r="G1128" t="str">
            <v>LB</v>
          </cell>
          <cell r="H1128">
            <v>7.2740630573999985</v>
          </cell>
          <cell r="I1128">
            <v>1E-3</v>
          </cell>
          <cell r="J1128" t="str">
            <v>Ingredient</v>
          </cell>
          <cell r="K1128" t="str">
            <v>1</v>
          </cell>
          <cell r="L1128">
            <v>2</v>
          </cell>
          <cell r="M1128">
            <v>0</v>
          </cell>
          <cell r="N1128">
            <v>7.2740630573999978E-3</v>
          </cell>
          <cell r="O1128">
            <v>0</v>
          </cell>
          <cell r="P1128" t="str">
            <v>GAL</v>
          </cell>
          <cell r="Q1128" t="str">
            <v>177006</v>
          </cell>
          <cell r="R1128" t="str">
            <v>177006-03124A</v>
          </cell>
          <cell r="S1128" t="str">
            <v>0007292003124</v>
          </cell>
        </row>
        <row r="1129">
          <cell r="A1129" t="str">
            <v>0007292003124</v>
          </cell>
          <cell r="B1129" t="str">
            <v>VONS GRP DRINK GAL</v>
          </cell>
          <cell r="C1129">
            <v>1128</v>
          </cell>
          <cell r="D1129" t="str">
            <v>300034</v>
          </cell>
          <cell r="E1129" t="str">
            <v>HFCS 42 71% SOLIDS</v>
          </cell>
          <cell r="F1129">
            <v>16.117149999999999</v>
          </cell>
          <cell r="G1129" t="str">
            <v>LB</v>
          </cell>
          <cell r="H1129">
            <v>1.4039649365</v>
          </cell>
          <cell r="I1129">
            <v>9.2399999999999996E-2</v>
          </cell>
          <cell r="J1129" t="str">
            <v>Ingredient</v>
          </cell>
          <cell r="K1129" t="str">
            <v>1</v>
          </cell>
          <cell r="L1129">
            <v>3</v>
          </cell>
          <cell r="M1129">
            <v>0</v>
          </cell>
          <cell r="N1129">
            <v>0.1297263601326</v>
          </cell>
          <cell r="O1129">
            <v>0</v>
          </cell>
          <cell r="P1129" t="str">
            <v>GAL</v>
          </cell>
          <cell r="Q1129" t="str">
            <v>177006</v>
          </cell>
          <cell r="R1129" t="str">
            <v>177006-03124A</v>
          </cell>
          <cell r="S1129" t="str">
            <v>0007292003124</v>
          </cell>
        </row>
        <row r="1130">
          <cell r="A1130" t="str">
            <v>0007292003124</v>
          </cell>
          <cell r="B1130" t="str">
            <v>VONS GRP DRINK GAL</v>
          </cell>
          <cell r="C1130">
            <v>1129</v>
          </cell>
          <cell r="D1130" t="str">
            <v>300059</v>
          </cell>
          <cell r="E1130" t="str">
            <v>POTASSIUM SORBATE GRAN</v>
          </cell>
          <cell r="F1130">
            <v>2.2939999999999999E-2</v>
          </cell>
          <cell r="G1130" t="str">
            <v>LB</v>
          </cell>
          <cell r="H1130">
            <v>1.9983034E-3</v>
          </cell>
          <cell r="I1130">
            <v>1.27</v>
          </cell>
          <cell r="J1130" t="str">
            <v>Ingredient</v>
          </cell>
          <cell r="K1130" t="str">
            <v>1</v>
          </cell>
          <cell r="L1130">
            <v>4</v>
          </cell>
          <cell r="M1130">
            <v>0</v>
          </cell>
          <cell r="N1130">
            <v>2.537845318E-3</v>
          </cell>
          <cell r="O1130">
            <v>0</v>
          </cell>
          <cell r="P1130" t="str">
            <v>GAL</v>
          </cell>
          <cell r="Q1130" t="str">
            <v>177006</v>
          </cell>
          <cell r="R1130" t="str">
            <v>177006-03124A</v>
          </cell>
          <cell r="S1130" t="str">
            <v>0007292003124</v>
          </cell>
        </row>
        <row r="1131">
          <cell r="A1131" t="str">
            <v>0007292003124</v>
          </cell>
          <cell r="B1131" t="str">
            <v>VONS GRP DRINK GAL</v>
          </cell>
          <cell r="C1131">
            <v>1130</v>
          </cell>
          <cell r="D1131" t="str">
            <v>300060</v>
          </cell>
          <cell r="E1131" t="str">
            <v>SODIUM BENZO</v>
          </cell>
          <cell r="F1131">
            <v>2.2939999999999999E-2</v>
          </cell>
          <cell r="G1131" t="str">
            <v>LB</v>
          </cell>
          <cell r="H1131">
            <v>1.9983034E-3</v>
          </cell>
          <cell r="I1131">
            <v>0.56999999999999995</v>
          </cell>
          <cell r="J1131" t="str">
            <v>Ingredient</v>
          </cell>
          <cell r="K1131" t="str">
            <v>1</v>
          </cell>
          <cell r="L1131">
            <v>5</v>
          </cell>
          <cell r="M1131">
            <v>0</v>
          </cell>
          <cell r="N1131">
            <v>1.139032938E-3</v>
          </cell>
          <cell r="O1131">
            <v>0</v>
          </cell>
          <cell r="P1131" t="str">
            <v>GAL</v>
          </cell>
          <cell r="Q1131" t="str">
            <v>177006</v>
          </cell>
          <cell r="R1131" t="str">
            <v>177006-03124A</v>
          </cell>
          <cell r="S1131" t="str">
            <v>0007292003124</v>
          </cell>
        </row>
        <row r="1132">
          <cell r="A1132" t="str">
            <v>0007292003124</v>
          </cell>
          <cell r="B1132" t="str">
            <v>VONS GRP DRINK GAL</v>
          </cell>
          <cell r="C1132">
            <v>1131</v>
          </cell>
          <cell r="D1132" t="str">
            <v>301358</v>
          </cell>
          <cell r="E1132" t="str">
            <v>BASE DRINK GRP (ART)</v>
          </cell>
          <cell r="F1132">
            <v>1.447E-2</v>
          </cell>
          <cell r="G1132" t="str">
            <v>GA</v>
          </cell>
          <cell r="H1132">
            <v>1.2604816999999999E-3</v>
          </cell>
          <cell r="I1132">
            <v>22.05</v>
          </cell>
          <cell r="J1132" t="str">
            <v>Ingredient</v>
          </cell>
          <cell r="K1132" t="str">
            <v>1</v>
          </cell>
          <cell r="L1132">
            <v>6</v>
          </cell>
          <cell r="M1132">
            <v>0</v>
          </cell>
          <cell r="N1132">
            <v>2.7793621484999999E-2</v>
          </cell>
          <cell r="O1132">
            <v>0</v>
          </cell>
          <cell r="P1132" t="str">
            <v>GAL</v>
          </cell>
          <cell r="Q1132" t="str">
            <v>177006</v>
          </cell>
          <cell r="R1132" t="str">
            <v>177006-03124A</v>
          </cell>
          <cell r="S1132" t="str">
            <v>0007292003124</v>
          </cell>
        </row>
        <row r="1133">
          <cell r="A1133" t="str">
            <v>0007292003124</v>
          </cell>
          <cell r="B1133" t="str">
            <v>VONS GRP DRINK GAL</v>
          </cell>
          <cell r="C1133">
            <v>1132</v>
          </cell>
          <cell r="D1133" t="str">
            <v>500018</v>
          </cell>
          <cell r="E1133" t="str">
            <v>CAP WHITE SNP-ON/SCR-OFF</v>
          </cell>
          <cell r="F1133">
            <v>0</v>
          </cell>
          <cell r="G1133" t="str">
            <v>EA</v>
          </cell>
          <cell r="H1133">
            <v>1</v>
          </cell>
          <cell r="I1133">
            <v>0.01</v>
          </cell>
          <cell r="J1133" t="str">
            <v>Packaging</v>
          </cell>
          <cell r="K1133" t="str">
            <v>2</v>
          </cell>
          <cell r="L1133">
            <v>1</v>
          </cell>
          <cell r="M1133">
            <v>0</v>
          </cell>
          <cell r="N1133">
            <v>0</v>
          </cell>
          <cell r="O1133">
            <v>0.01</v>
          </cell>
          <cell r="P1133" t="str">
            <v>GAL</v>
          </cell>
          <cell r="Q1133" t="str">
            <v>177006</v>
          </cell>
          <cell r="R1133" t="str">
            <v>177006-03124A</v>
          </cell>
          <cell r="S1133" t="str">
            <v>0007292003124</v>
          </cell>
        </row>
        <row r="1134">
          <cell r="A1134" t="str">
            <v>0007292003124</v>
          </cell>
          <cell r="B1134" t="str">
            <v>VONS GRP DRINK GAL</v>
          </cell>
          <cell r="C1134">
            <v>1133</v>
          </cell>
          <cell r="D1134" t="str">
            <v>503068</v>
          </cell>
          <cell r="E1134" t="str">
            <v>LBL VONS GRP DRINK 1 GL</v>
          </cell>
          <cell r="F1134">
            <v>0</v>
          </cell>
          <cell r="G1134" t="str">
            <v>EA</v>
          </cell>
          <cell r="H1134">
            <v>1</v>
          </cell>
          <cell r="I1134">
            <v>4.9400000000000008E-3</v>
          </cell>
          <cell r="J1134" t="str">
            <v>Packaging</v>
          </cell>
          <cell r="K1134" t="str">
            <v>2</v>
          </cell>
          <cell r="L1134">
            <v>1</v>
          </cell>
          <cell r="M1134">
            <v>0</v>
          </cell>
          <cell r="N1134">
            <v>0</v>
          </cell>
          <cell r="O1134">
            <v>4.9400000000000008E-3</v>
          </cell>
          <cell r="P1134" t="str">
            <v>GAL</v>
          </cell>
          <cell r="Q1134" t="str">
            <v>177006</v>
          </cell>
          <cell r="R1134" t="str">
            <v>177006-03124A</v>
          </cell>
          <cell r="S1134" t="str">
            <v>0007292003124</v>
          </cell>
        </row>
        <row r="1135">
          <cell r="A1135" t="str">
            <v>0007292003124</v>
          </cell>
          <cell r="B1135" t="str">
            <v>VONS GRP DRINK GAL</v>
          </cell>
          <cell r="C1135">
            <v>1134</v>
          </cell>
          <cell r="D1135" t="str">
            <v>507734</v>
          </cell>
          <cell r="E1135" t="str">
            <v>$$ PROCESSING FEE JUGS $$</v>
          </cell>
          <cell r="F1135">
            <v>0</v>
          </cell>
          <cell r="G1135" t="str">
            <v>EA</v>
          </cell>
          <cell r="H1135">
            <v>1</v>
          </cell>
          <cell r="I1135">
            <v>1.04E-2</v>
          </cell>
          <cell r="J1135" t="str">
            <v>Packaging</v>
          </cell>
          <cell r="K1135" t="str">
            <v>2</v>
          </cell>
          <cell r="L1135">
            <v>1</v>
          </cell>
          <cell r="M1135">
            <v>0</v>
          </cell>
          <cell r="N1135">
            <v>0</v>
          </cell>
          <cell r="O1135">
            <v>1.04E-2</v>
          </cell>
          <cell r="P1135" t="str">
            <v>GAL</v>
          </cell>
          <cell r="Q1135" t="str">
            <v>177006</v>
          </cell>
          <cell r="R1135" t="str">
            <v>177006-03124A</v>
          </cell>
          <cell r="S1135" t="str">
            <v>0007292003124</v>
          </cell>
        </row>
        <row r="1136">
          <cell r="A1136" t="str">
            <v>0007292003125</v>
          </cell>
          <cell r="B1136" t="str">
            <v>VONS LEM DRINK GAL</v>
          </cell>
          <cell r="C1136">
            <v>1135</v>
          </cell>
          <cell r="D1136" t="str">
            <v>177004</v>
          </cell>
          <cell r="E1136" t="str">
            <v>BULK VONS LEM DRINK</v>
          </cell>
          <cell r="F1136">
            <v>100</v>
          </cell>
          <cell r="G1136" t="str">
            <v>LB</v>
          </cell>
          <cell r="H1136">
            <v>8.7110000000000003</v>
          </cell>
          <cell r="I1136">
            <v>2.7985891700000001E-2</v>
          </cell>
          <cell r="J1136" t="str">
            <v>Ingredient</v>
          </cell>
          <cell r="K1136" t="str">
            <v>1</v>
          </cell>
          <cell r="L1136">
            <v>7</v>
          </cell>
          <cell r="M1136">
            <v>1</v>
          </cell>
          <cell r="N1136">
            <v>0</v>
          </cell>
          <cell r="O1136">
            <v>0</v>
          </cell>
          <cell r="P1136" t="str">
            <v>GAL</v>
          </cell>
          <cell r="Q1136" t="str">
            <v>177004</v>
          </cell>
          <cell r="R1136" t="str">
            <v>177004-03125A</v>
          </cell>
          <cell r="S1136" t="str">
            <v>0007292003125</v>
          </cell>
        </row>
        <row r="1137">
          <cell r="A1137" t="str">
            <v>0007292003125</v>
          </cell>
          <cell r="B1137" t="str">
            <v>VONS LEM DRINK GAL</v>
          </cell>
          <cell r="C1137">
            <v>1136</v>
          </cell>
          <cell r="D1137" t="str">
            <v>175980</v>
          </cell>
          <cell r="E1137" t="str">
            <v>BULK JUG SFYMFG SFYUSE 1 GAL</v>
          </cell>
          <cell r="F1137">
            <v>0</v>
          </cell>
          <cell r="G1137" t="str">
            <v>EA</v>
          </cell>
          <cell r="H1137">
            <v>1</v>
          </cell>
          <cell r="I1137">
            <v>0.1337569593031</v>
          </cell>
          <cell r="J1137" t="str">
            <v>Packaging</v>
          </cell>
          <cell r="K1137" t="str">
            <v>2</v>
          </cell>
          <cell r="L1137">
            <v>1</v>
          </cell>
          <cell r="M1137">
            <v>0</v>
          </cell>
          <cell r="N1137">
            <v>0</v>
          </cell>
          <cell r="O1137">
            <v>0.1337569593031</v>
          </cell>
          <cell r="P1137" t="str">
            <v>GAL</v>
          </cell>
          <cell r="Q1137" t="str">
            <v>177004</v>
          </cell>
          <cell r="R1137" t="str">
            <v>177004-03125A</v>
          </cell>
          <cell r="S1137" t="str">
            <v>0007292003125</v>
          </cell>
        </row>
        <row r="1138">
          <cell r="A1138" t="str">
            <v>0007292003125</v>
          </cell>
          <cell r="B1138" t="str">
            <v>VONS LEM DRINK GAL</v>
          </cell>
          <cell r="C1138">
            <v>1137</v>
          </cell>
          <cell r="D1138" t="str">
            <v>300005</v>
          </cell>
          <cell r="E1138" t="str">
            <v>ACID CITRIC FINE GRAN</v>
          </cell>
          <cell r="F1138">
            <v>0.22943</v>
          </cell>
          <cell r="G1138" t="str">
            <v>LB</v>
          </cell>
          <cell r="H1138">
            <v>1.9985647299999999E-2</v>
          </cell>
          <cell r="I1138">
            <v>0.56499999999999995</v>
          </cell>
          <cell r="J1138" t="str">
            <v>Ingredient</v>
          </cell>
          <cell r="K1138" t="str">
            <v>1</v>
          </cell>
          <cell r="L1138">
            <v>1</v>
          </cell>
          <cell r="M1138">
            <v>0</v>
          </cell>
          <cell r="N1138">
            <v>1.1291890724499999E-2</v>
          </cell>
          <cell r="O1138">
            <v>0</v>
          </cell>
          <cell r="P1138" t="str">
            <v>GAL</v>
          </cell>
          <cell r="Q1138" t="str">
            <v>177004</v>
          </cell>
          <cell r="R1138" t="str">
            <v>177004-03125A</v>
          </cell>
          <cell r="S1138" t="str">
            <v>0007292003125</v>
          </cell>
        </row>
        <row r="1139">
          <cell r="A1139" t="str">
            <v>0007292003125</v>
          </cell>
          <cell r="B1139" t="str">
            <v>VONS LEM DRINK GAL</v>
          </cell>
          <cell r="C1139">
            <v>1138</v>
          </cell>
          <cell r="D1139" t="str">
            <v>300031</v>
          </cell>
          <cell r="E1139" t="str">
            <v>WTR (WATER)</v>
          </cell>
          <cell r="F1139">
            <v>83.504339999999985</v>
          </cell>
          <cell r="G1139" t="str">
            <v>LB</v>
          </cell>
          <cell r="H1139">
            <v>7.2740630573999985</v>
          </cell>
          <cell r="I1139">
            <v>1E-3</v>
          </cell>
          <cell r="J1139" t="str">
            <v>Ingredient</v>
          </cell>
          <cell r="K1139" t="str">
            <v>1</v>
          </cell>
          <cell r="L1139">
            <v>2</v>
          </cell>
          <cell r="M1139">
            <v>0</v>
          </cell>
          <cell r="N1139">
            <v>7.2740630573999978E-3</v>
          </cell>
          <cell r="O1139">
            <v>0</v>
          </cell>
          <cell r="P1139" t="str">
            <v>GAL</v>
          </cell>
          <cell r="Q1139" t="str">
            <v>177004</v>
          </cell>
          <cell r="R1139" t="str">
            <v>177004-03125A</v>
          </cell>
          <cell r="S1139" t="str">
            <v>0007292003125</v>
          </cell>
        </row>
        <row r="1140">
          <cell r="A1140" t="str">
            <v>0007292003125</v>
          </cell>
          <cell r="B1140" t="str">
            <v>VONS LEM DRINK GAL</v>
          </cell>
          <cell r="C1140">
            <v>1139</v>
          </cell>
          <cell r="D1140" t="str">
            <v>300034</v>
          </cell>
          <cell r="E1140" t="str">
            <v>HFCS 42 71% SOLIDS</v>
          </cell>
          <cell r="F1140">
            <v>16.117149999999999</v>
          </cell>
          <cell r="G1140" t="str">
            <v>LB</v>
          </cell>
          <cell r="H1140">
            <v>1.4039649365</v>
          </cell>
          <cell r="I1140">
            <v>9.2399999999999996E-2</v>
          </cell>
          <cell r="J1140" t="str">
            <v>Ingredient</v>
          </cell>
          <cell r="K1140" t="str">
            <v>1</v>
          </cell>
          <cell r="L1140">
            <v>3</v>
          </cell>
          <cell r="M1140">
            <v>0</v>
          </cell>
          <cell r="N1140">
            <v>0.1297263601326</v>
          </cell>
          <cell r="O1140">
            <v>0</v>
          </cell>
          <cell r="P1140" t="str">
            <v>GAL</v>
          </cell>
          <cell r="Q1140" t="str">
            <v>177004</v>
          </cell>
          <cell r="R1140" t="str">
            <v>177004-03125A</v>
          </cell>
          <cell r="S1140" t="str">
            <v>0007292003125</v>
          </cell>
        </row>
        <row r="1141">
          <cell r="A1141" t="str">
            <v>0007292003125</v>
          </cell>
          <cell r="B1141" t="str">
            <v>VONS LEM DRINK GAL</v>
          </cell>
          <cell r="C1141">
            <v>1140</v>
          </cell>
          <cell r="D1141" t="str">
            <v>300059</v>
          </cell>
          <cell r="E1141" t="str">
            <v>POTASSIUM SORBATE GRAN</v>
          </cell>
          <cell r="F1141">
            <v>2.2939999999999999E-2</v>
          </cell>
          <cell r="G1141" t="str">
            <v>LB</v>
          </cell>
          <cell r="H1141">
            <v>1.9983034E-3</v>
          </cell>
          <cell r="I1141">
            <v>1.27</v>
          </cell>
          <cell r="J1141" t="str">
            <v>Ingredient</v>
          </cell>
          <cell r="K1141" t="str">
            <v>1</v>
          </cell>
          <cell r="L1141">
            <v>4</v>
          </cell>
          <cell r="M1141">
            <v>0</v>
          </cell>
          <cell r="N1141">
            <v>2.537845318E-3</v>
          </cell>
          <cell r="O1141">
            <v>0</v>
          </cell>
          <cell r="P1141" t="str">
            <v>GAL</v>
          </cell>
          <cell r="Q1141" t="str">
            <v>177004</v>
          </cell>
          <cell r="R1141" t="str">
            <v>177004-03125A</v>
          </cell>
          <cell r="S1141" t="str">
            <v>0007292003125</v>
          </cell>
        </row>
        <row r="1142">
          <cell r="A1142" t="str">
            <v>0007292003125</v>
          </cell>
          <cell r="B1142" t="str">
            <v>VONS LEM DRINK GAL</v>
          </cell>
          <cell r="C1142">
            <v>1141</v>
          </cell>
          <cell r="D1142" t="str">
            <v>300060</v>
          </cell>
          <cell r="E1142" t="str">
            <v>SODIUM BENZO</v>
          </cell>
          <cell r="F1142">
            <v>2.2939999999999999E-2</v>
          </cell>
          <cell r="G1142" t="str">
            <v>LB</v>
          </cell>
          <cell r="H1142">
            <v>1.9983034E-3</v>
          </cell>
          <cell r="I1142">
            <v>0.56999999999999995</v>
          </cell>
          <cell r="J1142" t="str">
            <v>Ingredient</v>
          </cell>
          <cell r="K1142" t="str">
            <v>1</v>
          </cell>
          <cell r="L1142">
            <v>5</v>
          </cell>
          <cell r="M1142">
            <v>0</v>
          </cell>
          <cell r="N1142">
            <v>1.139032938E-3</v>
          </cell>
          <cell r="O1142">
            <v>0</v>
          </cell>
          <cell r="P1142" t="str">
            <v>GAL</v>
          </cell>
          <cell r="Q1142" t="str">
            <v>177004</v>
          </cell>
          <cell r="R1142" t="str">
            <v>177004-03125A</v>
          </cell>
          <cell r="S1142" t="str">
            <v>0007292003125</v>
          </cell>
        </row>
        <row r="1143">
          <cell r="A1143" t="str">
            <v>0007292003125</v>
          </cell>
          <cell r="B1143" t="str">
            <v>VONS LEM DRINK GAL</v>
          </cell>
          <cell r="C1143">
            <v>1142</v>
          </cell>
          <cell r="D1143" t="str">
            <v>301359</v>
          </cell>
          <cell r="E1143" t="str">
            <v>BASE DRINK LEM (ART)</v>
          </cell>
          <cell r="F1143">
            <v>1.1469999999999999E-2</v>
          </cell>
          <cell r="G1143" t="str">
            <v>GA</v>
          </cell>
          <cell r="H1143">
            <v>9.9915170000000001E-4</v>
          </cell>
          <cell r="I1143">
            <v>19.45</v>
          </cell>
          <cell r="J1143" t="str">
            <v>Ingredient</v>
          </cell>
          <cell r="K1143" t="str">
            <v>1</v>
          </cell>
          <cell r="L1143">
            <v>6</v>
          </cell>
          <cell r="M1143">
            <v>0</v>
          </cell>
          <cell r="N1143">
            <v>1.9433500565000001E-2</v>
          </cell>
          <cell r="O1143">
            <v>0</v>
          </cell>
          <cell r="P1143" t="str">
            <v>GAL</v>
          </cell>
          <cell r="Q1143" t="str">
            <v>177004</v>
          </cell>
          <cell r="R1143" t="str">
            <v>177004-03125A</v>
          </cell>
          <cell r="S1143" t="str">
            <v>0007292003125</v>
          </cell>
        </row>
        <row r="1144">
          <cell r="A1144" t="str">
            <v>0007292003125</v>
          </cell>
          <cell r="B1144" t="str">
            <v>VONS LEM DRINK GAL</v>
          </cell>
          <cell r="C1144">
            <v>1143</v>
          </cell>
          <cell r="D1144" t="str">
            <v>500018</v>
          </cell>
          <cell r="E1144" t="str">
            <v>CAP WHITE SNP-ON/SCR-OFF</v>
          </cell>
          <cell r="F1144">
            <v>0</v>
          </cell>
          <cell r="G1144" t="str">
            <v>EA</v>
          </cell>
          <cell r="H1144">
            <v>1</v>
          </cell>
          <cell r="I1144">
            <v>0.01</v>
          </cell>
          <cell r="J1144" t="str">
            <v>Packaging</v>
          </cell>
          <cell r="K1144" t="str">
            <v>2</v>
          </cell>
          <cell r="L1144">
            <v>1</v>
          </cell>
          <cell r="M1144">
            <v>0</v>
          </cell>
          <cell r="N1144">
            <v>0</v>
          </cell>
          <cell r="O1144">
            <v>0.01</v>
          </cell>
          <cell r="P1144" t="str">
            <v>GAL</v>
          </cell>
          <cell r="Q1144" t="str">
            <v>177004</v>
          </cell>
          <cell r="R1144" t="str">
            <v>177004-03125A</v>
          </cell>
          <cell r="S1144" t="str">
            <v>0007292003125</v>
          </cell>
        </row>
        <row r="1145">
          <cell r="A1145" t="str">
            <v>0007292003125</v>
          </cell>
          <cell r="B1145" t="str">
            <v>VONS LEM DRINK GAL</v>
          </cell>
          <cell r="C1145">
            <v>1144</v>
          </cell>
          <cell r="D1145" t="str">
            <v>503069</v>
          </cell>
          <cell r="E1145" t="str">
            <v>LBL VONS LEM DRINK 1GL</v>
          </cell>
          <cell r="F1145">
            <v>0</v>
          </cell>
          <cell r="G1145" t="str">
            <v>EA</v>
          </cell>
          <cell r="H1145">
            <v>1</v>
          </cell>
          <cell r="I1145">
            <v>4.9400000000000008E-3</v>
          </cell>
          <cell r="J1145" t="str">
            <v>Packaging</v>
          </cell>
          <cell r="K1145" t="str">
            <v>2</v>
          </cell>
          <cell r="L1145">
            <v>1</v>
          </cell>
          <cell r="M1145">
            <v>0</v>
          </cell>
          <cell r="N1145">
            <v>0</v>
          </cell>
          <cell r="O1145">
            <v>4.9400000000000008E-3</v>
          </cell>
          <cell r="P1145" t="str">
            <v>GAL</v>
          </cell>
          <cell r="Q1145" t="str">
            <v>177004</v>
          </cell>
          <cell r="R1145" t="str">
            <v>177004-03125A</v>
          </cell>
          <cell r="S1145" t="str">
            <v>0007292003125</v>
          </cell>
        </row>
        <row r="1146">
          <cell r="A1146" t="str">
            <v>0007292003125</v>
          </cell>
          <cell r="B1146" t="str">
            <v>VONS LEM DRINK GAL</v>
          </cell>
          <cell r="C1146">
            <v>1145</v>
          </cell>
          <cell r="D1146" t="str">
            <v>507734</v>
          </cell>
          <cell r="E1146" t="str">
            <v>$$ PROCESSING FEE JUGS $$</v>
          </cell>
          <cell r="F1146">
            <v>0</v>
          </cell>
          <cell r="G1146" t="str">
            <v>EA</v>
          </cell>
          <cell r="H1146">
            <v>1</v>
          </cell>
          <cell r="I1146">
            <v>1.04E-2</v>
          </cell>
          <cell r="J1146" t="str">
            <v>Packaging</v>
          </cell>
          <cell r="K1146" t="str">
            <v>2</v>
          </cell>
          <cell r="L1146">
            <v>1</v>
          </cell>
          <cell r="M1146">
            <v>0</v>
          </cell>
          <cell r="N1146">
            <v>0</v>
          </cell>
          <cell r="O1146">
            <v>1.04E-2</v>
          </cell>
          <cell r="P1146" t="str">
            <v>GAL</v>
          </cell>
          <cell r="Q1146" t="str">
            <v>177004</v>
          </cell>
          <cell r="R1146" t="str">
            <v>177004-03125A</v>
          </cell>
          <cell r="S1146" t="str">
            <v>0007292003125</v>
          </cell>
        </row>
        <row r="1147">
          <cell r="A1147" t="str">
            <v>0007292003126</v>
          </cell>
          <cell r="B1147" t="str">
            <v>VONS ORNG DRINK GAL</v>
          </cell>
          <cell r="C1147">
            <v>1146</v>
          </cell>
          <cell r="D1147" t="str">
            <v>177005</v>
          </cell>
          <cell r="E1147" t="str">
            <v>BULK LUC/JM ORNG DRINK</v>
          </cell>
          <cell r="F1147">
            <v>100</v>
          </cell>
          <cell r="G1147" t="str">
            <v>LB</v>
          </cell>
          <cell r="H1147">
            <v>8.7110000000000003</v>
          </cell>
          <cell r="I1147">
            <v>2.8461896699999999E-2</v>
          </cell>
          <cell r="J1147" t="str">
            <v>Ingredient</v>
          </cell>
          <cell r="K1147" t="str">
            <v>1</v>
          </cell>
          <cell r="L1147">
            <v>7</v>
          </cell>
          <cell r="M1147">
            <v>1</v>
          </cell>
          <cell r="N1147">
            <v>0</v>
          </cell>
          <cell r="O1147">
            <v>0</v>
          </cell>
          <cell r="P1147" t="str">
            <v>GAL</v>
          </cell>
          <cell r="Q1147" t="str">
            <v>177005</v>
          </cell>
          <cell r="R1147" t="str">
            <v>177005-03126A</v>
          </cell>
          <cell r="S1147" t="str">
            <v>0007292003126</v>
          </cell>
        </row>
        <row r="1148">
          <cell r="A1148" t="str">
            <v>0007292003126</v>
          </cell>
          <cell r="B1148" t="str">
            <v>VONS ORNG DRINK GAL</v>
          </cell>
          <cell r="C1148">
            <v>1147</v>
          </cell>
          <cell r="D1148" t="str">
            <v>175980</v>
          </cell>
          <cell r="E1148" t="str">
            <v>BULK JUG SFYMFG SFYUSE 1 GAL</v>
          </cell>
          <cell r="F1148">
            <v>0</v>
          </cell>
          <cell r="G1148" t="str">
            <v>EA</v>
          </cell>
          <cell r="H1148">
            <v>1</v>
          </cell>
          <cell r="I1148">
            <v>0.1337569593031</v>
          </cell>
          <cell r="J1148" t="str">
            <v>Packaging</v>
          </cell>
          <cell r="K1148" t="str">
            <v>2</v>
          </cell>
          <cell r="L1148">
            <v>1</v>
          </cell>
          <cell r="M1148">
            <v>0</v>
          </cell>
          <cell r="N1148">
            <v>0</v>
          </cell>
          <cell r="O1148">
            <v>0.1337569593031</v>
          </cell>
          <cell r="P1148" t="str">
            <v>GAL</v>
          </cell>
          <cell r="Q1148" t="str">
            <v>177005</v>
          </cell>
          <cell r="R1148" t="str">
            <v>177005-03126A</v>
          </cell>
          <cell r="S1148" t="str">
            <v>0007292003126</v>
          </cell>
        </row>
        <row r="1149">
          <cell r="A1149" t="str">
            <v>0007292003126</v>
          </cell>
          <cell r="B1149" t="str">
            <v>VONS ORNG DRINK GAL</v>
          </cell>
          <cell r="C1149">
            <v>1148</v>
          </cell>
          <cell r="D1149" t="str">
            <v>300005</v>
          </cell>
          <cell r="E1149" t="str">
            <v>ACID CITRIC FINE GRAN</v>
          </cell>
          <cell r="F1149">
            <v>0.22943</v>
          </cell>
          <cell r="G1149" t="str">
            <v>LB</v>
          </cell>
          <cell r="H1149">
            <v>1.9985647299999999E-2</v>
          </cell>
          <cell r="I1149">
            <v>0.56499999999999995</v>
          </cell>
          <cell r="J1149" t="str">
            <v>Ingredient</v>
          </cell>
          <cell r="K1149" t="str">
            <v>1</v>
          </cell>
          <cell r="L1149">
            <v>1</v>
          </cell>
          <cell r="M1149">
            <v>0</v>
          </cell>
          <cell r="N1149">
            <v>1.1291890724499999E-2</v>
          </cell>
          <cell r="O1149">
            <v>0</v>
          </cell>
          <cell r="P1149" t="str">
            <v>GAL</v>
          </cell>
          <cell r="Q1149" t="str">
            <v>177005</v>
          </cell>
          <cell r="R1149" t="str">
            <v>177005-03126A</v>
          </cell>
          <cell r="S1149" t="str">
            <v>0007292003126</v>
          </cell>
        </row>
        <row r="1150">
          <cell r="A1150" t="str">
            <v>0007292003126</v>
          </cell>
          <cell r="B1150" t="str">
            <v>VONS ORNG DRINK GAL</v>
          </cell>
          <cell r="C1150">
            <v>1149</v>
          </cell>
          <cell r="D1150" t="str">
            <v>300031</v>
          </cell>
          <cell r="E1150" t="str">
            <v>WTR (WATER)</v>
          </cell>
          <cell r="F1150">
            <v>83.504339999999985</v>
          </cell>
          <cell r="G1150" t="str">
            <v>LB</v>
          </cell>
          <cell r="H1150">
            <v>7.2740630573999985</v>
          </cell>
          <cell r="I1150">
            <v>1E-3</v>
          </cell>
          <cell r="J1150" t="str">
            <v>Ingredient</v>
          </cell>
          <cell r="K1150" t="str">
            <v>1</v>
          </cell>
          <cell r="L1150">
            <v>2</v>
          </cell>
          <cell r="M1150">
            <v>0</v>
          </cell>
          <cell r="N1150">
            <v>7.2740630573999978E-3</v>
          </cell>
          <cell r="O1150">
            <v>0</v>
          </cell>
          <cell r="P1150" t="str">
            <v>GAL</v>
          </cell>
          <cell r="Q1150" t="str">
            <v>177005</v>
          </cell>
          <cell r="R1150" t="str">
            <v>177005-03126A</v>
          </cell>
          <cell r="S1150" t="str">
            <v>0007292003126</v>
          </cell>
        </row>
        <row r="1151">
          <cell r="A1151" t="str">
            <v>0007292003126</v>
          </cell>
          <cell r="B1151" t="str">
            <v>VONS ORNG DRINK GAL</v>
          </cell>
          <cell r="C1151">
            <v>1150</v>
          </cell>
          <cell r="D1151" t="str">
            <v>300034</v>
          </cell>
          <cell r="E1151" t="str">
            <v>HFCS 42 71% SOLIDS</v>
          </cell>
          <cell r="F1151">
            <v>16.117149999999999</v>
          </cell>
          <cell r="G1151" t="str">
            <v>LB</v>
          </cell>
          <cell r="H1151">
            <v>1.4039649365</v>
          </cell>
          <cell r="I1151">
            <v>9.2399999999999996E-2</v>
          </cell>
          <cell r="J1151" t="str">
            <v>Ingredient</v>
          </cell>
          <cell r="K1151" t="str">
            <v>1</v>
          </cell>
          <cell r="L1151">
            <v>3</v>
          </cell>
          <cell r="M1151">
            <v>0</v>
          </cell>
          <cell r="N1151">
            <v>0.1297263601326</v>
          </cell>
          <cell r="O1151">
            <v>0</v>
          </cell>
          <cell r="P1151" t="str">
            <v>GAL</v>
          </cell>
          <cell r="Q1151" t="str">
            <v>177005</v>
          </cell>
          <cell r="R1151" t="str">
            <v>177005-03126A</v>
          </cell>
          <cell r="S1151" t="str">
            <v>0007292003126</v>
          </cell>
        </row>
        <row r="1152">
          <cell r="A1152" t="str">
            <v>0007292003126</v>
          </cell>
          <cell r="B1152" t="str">
            <v>VONS ORNG DRINK GAL</v>
          </cell>
          <cell r="C1152">
            <v>1151</v>
          </cell>
          <cell r="D1152" t="str">
            <v>300059</v>
          </cell>
          <cell r="E1152" t="str">
            <v>POTASSIUM SORBATE GRAN</v>
          </cell>
          <cell r="F1152">
            <v>2.2939999999999999E-2</v>
          </cell>
          <cell r="G1152" t="str">
            <v>LB</v>
          </cell>
          <cell r="H1152">
            <v>1.9983034E-3</v>
          </cell>
          <cell r="I1152">
            <v>1.27</v>
          </cell>
          <cell r="J1152" t="str">
            <v>Ingredient</v>
          </cell>
          <cell r="K1152" t="str">
            <v>1</v>
          </cell>
          <cell r="L1152">
            <v>4</v>
          </cell>
          <cell r="M1152">
            <v>0</v>
          </cell>
          <cell r="N1152">
            <v>2.537845318E-3</v>
          </cell>
          <cell r="O1152">
            <v>0</v>
          </cell>
          <cell r="P1152" t="str">
            <v>GAL</v>
          </cell>
          <cell r="Q1152" t="str">
            <v>177005</v>
          </cell>
          <cell r="R1152" t="str">
            <v>177005-03126A</v>
          </cell>
          <cell r="S1152" t="str">
            <v>0007292003126</v>
          </cell>
        </row>
        <row r="1153">
          <cell r="A1153" t="str">
            <v>0007292003126</v>
          </cell>
          <cell r="B1153" t="str">
            <v>VONS ORNG DRINK GAL</v>
          </cell>
          <cell r="C1153">
            <v>1152</v>
          </cell>
          <cell r="D1153" t="str">
            <v>300060</v>
          </cell>
          <cell r="E1153" t="str">
            <v>SODIUM BENZO</v>
          </cell>
          <cell r="F1153">
            <v>2.2939999999999999E-2</v>
          </cell>
          <cell r="G1153" t="str">
            <v>LB</v>
          </cell>
          <cell r="H1153">
            <v>1.9983034E-3</v>
          </cell>
          <cell r="I1153">
            <v>0.56999999999999995</v>
          </cell>
          <cell r="J1153" t="str">
            <v>Ingredient</v>
          </cell>
          <cell r="K1153" t="str">
            <v>1</v>
          </cell>
          <cell r="L1153">
            <v>5</v>
          </cell>
          <cell r="M1153">
            <v>0</v>
          </cell>
          <cell r="N1153">
            <v>1.139032938E-3</v>
          </cell>
          <cell r="O1153">
            <v>0</v>
          </cell>
          <cell r="P1153" t="str">
            <v>GAL</v>
          </cell>
          <cell r="Q1153" t="str">
            <v>177005</v>
          </cell>
          <cell r="R1153" t="str">
            <v>177005-03126A</v>
          </cell>
          <cell r="S1153" t="str">
            <v>0007292003126</v>
          </cell>
        </row>
        <row r="1154">
          <cell r="A1154" t="str">
            <v>0007292003126</v>
          </cell>
          <cell r="B1154" t="str">
            <v>VONS ORNG DRINK GAL</v>
          </cell>
          <cell r="C1154">
            <v>1153</v>
          </cell>
          <cell r="D1154" t="str">
            <v>301360</v>
          </cell>
          <cell r="E1154" t="str">
            <v>BASE DRINK ORNG (ART)</v>
          </cell>
          <cell r="F1154">
            <v>1.1469999999999999E-2</v>
          </cell>
          <cell r="G1154" t="str">
            <v>GA</v>
          </cell>
          <cell r="H1154">
            <v>9.9915170000000001E-4</v>
          </cell>
          <cell r="I1154">
            <v>23.6</v>
          </cell>
          <cell r="J1154" t="str">
            <v>Ingredient</v>
          </cell>
          <cell r="K1154" t="str">
            <v>1</v>
          </cell>
          <cell r="L1154">
            <v>6</v>
          </cell>
          <cell r="M1154">
            <v>0</v>
          </cell>
          <cell r="N1154">
            <v>2.357998012E-2</v>
          </cell>
          <cell r="O1154">
            <v>0</v>
          </cell>
          <cell r="P1154" t="str">
            <v>GAL</v>
          </cell>
          <cell r="Q1154" t="str">
            <v>177005</v>
          </cell>
          <cell r="R1154" t="str">
            <v>177005-03126A</v>
          </cell>
          <cell r="S1154" t="str">
            <v>0007292003126</v>
          </cell>
        </row>
        <row r="1155">
          <cell r="A1155" t="str">
            <v>0007292003126</v>
          </cell>
          <cell r="B1155" t="str">
            <v>VONS ORNG DRINK GAL</v>
          </cell>
          <cell r="C1155">
            <v>1154</v>
          </cell>
          <cell r="D1155" t="str">
            <v>500018</v>
          </cell>
          <cell r="E1155" t="str">
            <v>CAP WHITE SNP-ON/SCR-OFF</v>
          </cell>
          <cell r="F1155">
            <v>0</v>
          </cell>
          <cell r="G1155" t="str">
            <v>EA</v>
          </cell>
          <cell r="H1155">
            <v>1</v>
          </cell>
          <cell r="I1155">
            <v>0.01</v>
          </cell>
          <cell r="J1155" t="str">
            <v>Packaging</v>
          </cell>
          <cell r="K1155" t="str">
            <v>2</v>
          </cell>
          <cell r="L1155">
            <v>1</v>
          </cell>
          <cell r="M1155">
            <v>0</v>
          </cell>
          <cell r="N1155">
            <v>0</v>
          </cell>
          <cell r="O1155">
            <v>0.01</v>
          </cell>
          <cell r="P1155" t="str">
            <v>GAL</v>
          </cell>
          <cell r="Q1155" t="str">
            <v>177005</v>
          </cell>
          <cell r="R1155" t="str">
            <v>177005-03126A</v>
          </cell>
          <cell r="S1155" t="str">
            <v>0007292003126</v>
          </cell>
        </row>
        <row r="1156">
          <cell r="A1156" t="str">
            <v>0007292003126</v>
          </cell>
          <cell r="B1156" t="str">
            <v>VONS ORNG DRINK GAL</v>
          </cell>
          <cell r="C1156">
            <v>1155</v>
          </cell>
          <cell r="D1156" t="str">
            <v>503070</v>
          </cell>
          <cell r="E1156" t="str">
            <v>LBL VONS ORNG DRINK 1 GL</v>
          </cell>
          <cell r="F1156">
            <v>0</v>
          </cell>
          <cell r="G1156" t="str">
            <v>EA</v>
          </cell>
          <cell r="H1156">
            <v>1</v>
          </cell>
          <cell r="I1156">
            <v>4.9400000000000008E-3</v>
          </cell>
          <cell r="J1156" t="str">
            <v>Packaging</v>
          </cell>
          <cell r="K1156" t="str">
            <v>2</v>
          </cell>
          <cell r="L1156">
            <v>1</v>
          </cell>
          <cell r="M1156">
            <v>0</v>
          </cell>
          <cell r="N1156">
            <v>0</v>
          </cell>
          <cell r="O1156">
            <v>4.9400000000000008E-3</v>
          </cell>
          <cell r="P1156" t="str">
            <v>GAL</v>
          </cell>
          <cell r="Q1156" t="str">
            <v>177005</v>
          </cell>
          <cell r="R1156" t="str">
            <v>177005-03126A</v>
          </cell>
          <cell r="S1156" t="str">
            <v>0007292003126</v>
          </cell>
        </row>
        <row r="1157">
          <cell r="A1157" t="str">
            <v>0007292003126</v>
          </cell>
          <cell r="B1157" t="str">
            <v>VONS ORNG DRINK GAL</v>
          </cell>
          <cell r="C1157">
            <v>1156</v>
          </cell>
          <cell r="D1157" t="str">
            <v>507734</v>
          </cell>
          <cell r="E1157" t="str">
            <v>$$ PROCESSING FEE JUGS $$</v>
          </cell>
          <cell r="F1157">
            <v>0</v>
          </cell>
          <cell r="G1157" t="str">
            <v>EA</v>
          </cell>
          <cell r="H1157">
            <v>1</v>
          </cell>
          <cell r="I1157">
            <v>1.04E-2</v>
          </cell>
          <cell r="J1157" t="str">
            <v>Packaging</v>
          </cell>
          <cell r="K1157" t="str">
            <v>2</v>
          </cell>
          <cell r="L1157">
            <v>1</v>
          </cell>
          <cell r="M1157">
            <v>0</v>
          </cell>
          <cell r="N1157">
            <v>0</v>
          </cell>
          <cell r="O1157">
            <v>1.04E-2</v>
          </cell>
          <cell r="P1157" t="str">
            <v>GAL</v>
          </cell>
          <cell r="Q1157" t="str">
            <v>177005</v>
          </cell>
          <cell r="R1157" t="str">
            <v>177005-03126A</v>
          </cell>
          <cell r="S1157" t="str">
            <v>0007292003126</v>
          </cell>
        </row>
        <row r="1158">
          <cell r="A1158" t="str">
            <v>0007292020693</v>
          </cell>
          <cell r="B1158" t="str">
            <v>WWOOD 1% LF MLK GAL</v>
          </cell>
          <cell r="C1158">
            <v>1157</v>
          </cell>
          <cell r="D1158" t="str">
            <v>177103</v>
          </cell>
          <cell r="E1158" t="str">
            <v>BULK EXTRA LT 1% LF 1-11</v>
          </cell>
          <cell r="F1158">
            <v>100</v>
          </cell>
          <cell r="G1158" t="str">
            <v>LB</v>
          </cell>
          <cell r="H1158">
            <v>8.7089999999999996</v>
          </cell>
          <cell r="I1158">
            <v>0.14614308545650601</v>
          </cell>
          <cell r="J1158" t="str">
            <v>Ingredient</v>
          </cell>
          <cell r="K1158" t="str">
            <v>1</v>
          </cell>
          <cell r="L1158">
            <v>7</v>
          </cell>
          <cell r="M1158">
            <v>1</v>
          </cell>
          <cell r="N1158">
            <v>0</v>
          </cell>
          <cell r="O1158">
            <v>0</v>
          </cell>
          <cell r="P1158" t="str">
            <v>GAL</v>
          </cell>
          <cell r="Q1158" t="str">
            <v>177103</v>
          </cell>
          <cell r="R1158" t="str">
            <v>177103-20693A</v>
          </cell>
          <cell r="S1158" t="str">
            <v>0007292020693</v>
          </cell>
        </row>
        <row r="1159">
          <cell r="A1159" t="str">
            <v>0007292020693</v>
          </cell>
          <cell r="B1159" t="str">
            <v>WWOOD 1% LF MLK GAL</v>
          </cell>
          <cell r="C1159">
            <v>1158</v>
          </cell>
          <cell r="D1159" t="str">
            <v>175980</v>
          </cell>
          <cell r="E1159" t="str">
            <v>BULK JUG SFYMFG SFYUSE 1 GAL</v>
          </cell>
          <cell r="F1159">
            <v>0</v>
          </cell>
          <cell r="G1159" t="str">
            <v>EA</v>
          </cell>
          <cell r="H1159">
            <v>1</v>
          </cell>
          <cell r="I1159">
            <v>0.1337569593031</v>
          </cell>
          <cell r="J1159" t="str">
            <v>Packaging</v>
          </cell>
          <cell r="K1159" t="str">
            <v>2</v>
          </cell>
          <cell r="L1159">
            <v>1</v>
          </cell>
          <cell r="M1159">
            <v>0</v>
          </cell>
          <cell r="N1159">
            <v>0</v>
          </cell>
          <cell r="O1159">
            <v>0.1337569593031</v>
          </cell>
          <cell r="P1159" t="str">
            <v>GAL</v>
          </cell>
          <cell r="Q1159" t="str">
            <v>177103</v>
          </cell>
          <cell r="R1159" t="str">
            <v>177103-20693A</v>
          </cell>
          <cell r="S1159" t="str">
            <v>0007292020693</v>
          </cell>
        </row>
        <row r="1160">
          <cell r="A1160" t="str">
            <v>0007292020693</v>
          </cell>
          <cell r="B1160" t="str">
            <v>WWOOD 1% LF MLK GAL</v>
          </cell>
          <cell r="C1160">
            <v>1159</v>
          </cell>
          <cell r="D1160" t="str">
            <v>300029</v>
          </cell>
          <cell r="E1160" t="str">
            <v>VITAMIN A-D</v>
          </cell>
          <cell r="F1160">
            <v>0.46135999999999999</v>
          </cell>
          <cell r="G1160" t="str">
            <v>CC</v>
          </cell>
          <cell r="H1160">
            <v>4.0179842399999999E-2</v>
          </cell>
          <cell r="I1160">
            <v>1.9193657123715992E-2</v>
          </cell>
          <cell r="J1160" t="str">
            <v>Ingredient</v>
          </cell>
          <cell r="K1160" t="str">
            <v>1</v>
          </cell>
          <cell r="L1160">
            <v>1</v>
          </cell>
          <cell r="M1160">
            <v>0</v>
          </cell>
          <cell r="N1160">
            <v>7.7119811831054578E-4</v>
          </cell>
          <cell r="O1160">
            <v>0</v>
          </cell>
          <cell r="P1160" t="str">
            <v>GAL</v>
          </cell>
          <cell r="Q1160" t="str">
            <v>177103</v>
          </cell>
          <cell r="R1160" t="str">
            <v>177103-20693A</v>
          </cell>
          <cell r="S1160" t="str">
            <v>0007292020693</v>
          </cell>
        </row>
        <row r="1161">
          <cell r="A1161" t="str">
            <v>0007292020693</v>
          </cell>
          <cell r="B1161" t="str">
            <v>WWOOD 1% LF MLK GAL</v>
          </cell>
          <cell r="C1161">
            <v>1160</v>
          </cell>
          <cell r="D1161" t="str">
            <v>300037</v>
          </cell>
          <cell r="E1161" t="str">
            <v>BF CLASS 1</v>
          </cell>
          <cell r="F1161">
            <v>1</v>
          </cell>
          <cell r="G1161" t="str">
            <v>LB</v>
          </cell>
          <cell r="H1161">
            <v>8.7090000000000001E-2</v>
          </cell>
          <cell r="I1161">
            <v>1.9816</v>
          </cell>
          <cell r="J1161" t="str">
            <v>Ingredient</v>
          </cell>
          <cell r="K1161" t="str">
            <v>1</v>
          </cell>
          <cell r="L1161">
            <v>2</v>
          </cell>
          <cell r="M1161">
            <v>0</v>
          </cell>
          <cell r="N1161">
            <v>0.172577544</v>
          </cell>
          <cell r="O1161">
            <v>0</v>
          </cell>
          <cell r="P1161" t="str">
            <v>GAL</v>
          </cell>
          <cell r="Q1161" t="str">
            <v>177103</v>
          </cell>
          <cell r="R1161" t="str">
            <v>177103-20693A</v>
          </cell>
          <cell r="S1161" t="str">
            <v>0007292020693</v>
          </cell>
        </row>
        <row r="1162">
          <cell r="A1162" t="str">
            <v>0007292020693</v>
          </cell>
          <cell r="B1162" t="str">
            <v>WWOOD 1% LF MLK GAL</v>
          </cell>
          <cell r="C1162">
            <v>1161</v>
          </cell>
          <cell r="D1162" t="str">
            <v>300862</v>
          </cell>
          <cell r="E1162" t="str">
            <v>SNF RAW CLASS 1</v>
          </cell>
          <cell r="F1162">
            <v>7.68</v>
          </cell>
          <cell r="G1162" t="str">
            <v>LB</v>
          </cell>
          <cell r="H1162">
            <v>0.66885119999999998</v>
          </cell>
          <cell r="I1162">
            <v>0.79879999999999995</v>
          </cell>
          <cell r="J1162" t="str">
            <v>Ingredient</v>
          </cell>
          <cell r="K1162" t="str">
            <v>1</v>
          </cell>
          <cell r="L1162">
            <v>3</v>
          </cell>
          <cell r="M1162">
            <v>0</v>
          </cell>
          <cell r="N1162">
            <v>0.53427833855999995</v>
          </cell>
          <cell r="O1162">
            <v>0</v>
          </cell>
          <cell r="P1162" t="str">
            <v>GAL</v>
          </cell>
          <cell r="Q1162" t="str">
            <v>177103</v>
          </cell>
          <cell r="R1162" t="str">
            <v>177103-20693A</v>
          </cell>
          <cell r="S1162" t="str">
            <v>0007292020693</v>
          </cell>
        </row>
        <row r="1163">
          <cell r="A1163" t="str">
            <v>0007292020693</v>
          </cell>
          <cell r="B1163" t="str">
            <v>WWOOD 1% LF MLK GAL</v>
          </cell>
          <cell r="C1163">
            <v>1162</v>
          </cell>
          <cell r="D1163" t="str">
            <v>300865</v>
          </cell>
          <cell r="E1163" t="str">
            <v>COND SKIM FLUID CLASS 1</v>
          </cell>
          <cell r="F1163">
            <v>7.6645000000000003</v>
          </cell>
          <cell r="G1163" t="str">
            <v>LB</v>
          </cell>
          <cell r="H1163">
            <v>0.66750130500000004</v>
          </cell>
          <cell r="I1163">
            <v>2.47E-2</v>
          </cell>
          <cell r="J1163" t="str">
            <v>Ingredient</v>
          </cell>
          <cell r="K1163" t="str">
            <v>1</v>
          </cell>
          <cell r="L1163">
            <v>4</v>
          </cell>
          <cell r="M1163">
            <v>0</v>
          </cell>
          <cell r="N1163">
            <v>1.64872822335E-2</v>
          </cell>
          <cell r="O1163">
            <v>0</v>
          </cell>
          <cell r="P1163" t="str">
            <v>GAL</v>
          </cell>
          <cell r="Q1163" t="str">
            <v>177103</v>
          </cell>
          <cell r="R1163" t="str">
            <v>177103-20693A</v>
          </cell>
          <cell r="S1163" t="str">
            <v>0007292020693</v>
          </cell>
        </row>
        <row r="1164">
          <cell r="A1164" t="str">
            <v>0007292020693</v>
          </cell>
          <cell r="B1164" t="str">
            <v>WWOOD 1% LF MLK GAL</v>
          </cell>
          <cell r="C1164">
            <v>1163</v>
          </cell>
          <cell r="D1164" t="str">
            <v>300867</v>
          </cell>
          <cell r="E1164" t="str">
            <v>COND SKIM LB SOLIDS CLASS 1</v>
          </cell>
          <cell r="F1164">
            <v>3.37</v>
          </cell>
          <cell r="G1164" t="str">
            <v>LB</v>
          </cell>
          <cell r="H1164">
            <v>0.29349330000000001</v>
          </cell>
          <cell r="I1164">
            <v>0.84289999999999998</v>
          </cell>
          <cell r="J1164" t="str">
            <v>Ingredient</v>
          </cell>
          <cell r="K1164" t="str">
            <v>1</v>
          </cell>
          <cell r="L1164">
            <v>5</v>
          </cell>
          <cell r="M1164">
            <v>0</v>
          </cell>
          <cell r="N1164">
            <v>0.24738550257</v>
          </cell>
          <cell r="O1164">
            <v>0</v>
          </cell>
          <cell r="P1164" t="str">
            <v>GAL</v>
          </cell>
          <cell r="Q1164" t="str">
            <v>177103</v>
          </cell>
          <cell r="R1164" t="str">
            <v>177103-20693A</v>
          </cell>
          <cell r="S1164" t="str">
            <v>0007292020693</v>
          </cell>
        </row>
        <row r="1165">
          <cell r="A1165" t="str">
            <v>0007292020693</v>
          </cell>
          <cell r="B1165" t="str">
            <v>WWOOD 1% LF MLK GAL</v>
          </cell>
          <cell r="C1165">
            <v>1164</v>
          </cell>
          <cell r="D1165" t="str">
            <v>300869</v>
          </cell>
          <cell r="E1165" t="str">
            <v>FLUID CLASS 1</v>
          </cell>
          <cell r="F1165">
            <v>80.285499999999999</v>
          </cell>
          <cell r="G1165" t="str">
            <v>LB</v>
          </cell>
          <cell r="H1165">
            <v>6.9920641950000002</v>
          </cell>
          <cell r="I1165">
            <v>3.4599999999999999E-2</v>
          </cell>
          <cell r="J1165" t="str">
            <v>Ingredient</v>
          </cell>
          <cell r="K1165" t="str">
            <v>1</v>
          </cell>
          <cell r="L1165">
            <v>6</v>
          </cell>
          <cell r="M1165">
            <v>0</v>
          </cell>
          <cell r="N1165">
            <v>0.241925421147</v>
          </cell>
          <cell r="O1165">
            <v>0</v>
          </cell>
          <cell r="P1165" t="str">
            <v>GAL</v>
          </cell>
          <cell r="Q1165" t="str">
            <v>177103</v>
          </cell>
          <cell r="R1165" t="str">
            <v>177103-20693A</v>
          </cell>
          <cell r="S1165" t="str">
            <v>0007292020693</v>
          </cell>
        </row>
        <row r="1166">
          <cell r="A1166" t="str">
            <v>0007292020693</v>
          </cell>
          <cell r="B1166" t="str">
            <v>WWOOD 1% LF MLK GAL</v>
          </cell>
          <cell r="C1166">
            <v>1165</v>
          </cell>
          <cell r="D1166" t="str">
            <v>502975</v>
          </cell>
          <cell r="E1166" t="str">
            <v>LBL WWOOD MLK 1% LF 1GL</v>
          </cell>
          <cell r="F1166">
            <v>0</v>
          </cell>
          <cell r="G1166" t="str">
            <v>EA</v>
          </cell>
          <cell r="H1166">
            <v>1</v>
          </cell>
          <cell r="I1166">
            <v>4.9400000000000008E-3</v>
          </cell>
          <cell r="J1166" t="str">
            <v>Packaging</v>
          </cell>
          <cell r="K1166" t="str">
            <v>2</v>
          </cell>
          <cell r="L1166">
            <v>1</v>
          </cell>
          <cell r="M1166">
            <v>0</v>
          </cell>
          <cell r="N1166">
            <v>0</v>
          </cell>
          <cell r="O1166">
            <v>4.9400000000000008E-3</v>
          </cell>
          <cell r="P1166" t="str">
            <v>GAL</v>
          </cell>
          <cell r="Q1166" t="str">
            <v>177103</v>
          </cell>
          <cell r="R1166" t="str">
            <v>177103-20693A</v>
          </cell>
          <cell r="S1166" t="str">
            <v>0007292020693</v>
          </cell>
        </row>
        <row r="1167">
          <cell r="A1167" t="str">
            <v>0007292020693</v>
          </cell>
          <cell r="B1167" t="str">
            <v>WWOOD 1% LF MLK GAL</v>
          </cell>
          <cell r="C1167">
            <v>1166</v>
          </cell>
          <cell r="D1167" t="str">
            <v>503313</v>
          </cell>
          <cell r="E1167" t="str">
            <v>CAP YELLOW W/ LBL SNP-ON/SCR-OFF</v>
          </cell>
          <cell r="F1167">
            <v>0</v>
          </cell>
          <cell r="G1167" t="str">
            <v>EA</v>
          </cell>
          <cell r="H1167">
            <v>1</v>
          </cell>
          <cell r="I1167">
            <v>1.15E-2</v>
          </cell>
          <cell r="J1167" t="str">
            <v>Packaging</v>
          </cell>
          <cell r="K1167" t="str">
            <v>2</v>
          </cell>
          <cell r="L1167">
            <v>1</v>
          </cell>
          <cell r="M1167">
            <v>0</v>
          </cell>
          <cell r="N1167">
            <v>0</v>
          </cell>
          <cell r="O1167">
            <v>1.15E-2</v>
          </cell>
          <cell r="P1167" t="str">
            <v>GAL</v>
          </cell>
          <cell r="Q1167" t="str">
            <v>177103</v>
          </cell>
          <cell r="R1167" t="str">
            <v>177103-20693A</v>
          </cell>
          <cell r="S1167" t="str">
            <v>0007292020693</v>
          </cell>
        </row>
        <row r="1168">
          <cell r="A1168" t="str">
            <v>0007292020694</v>
          </cell>
          <cell r="B1168" t="str">
            <v>WWOOD FF MLK GAL</v>
          </cell>
          <cell r="C1168">
            <v>1167</v>
          </cell>
          <cell r="D1168" t="str">
            <v>177029</v>
          </cell>
          <cell r="E1168" t="str">
            <v>BULK FF MLK</v>
          </cell>
          <cell r="F1168">
            <v>100</v>
          </cell>
          <cell r="G1168" t="str">
            <v>LB</v>
          </cell>
          <cell r="H1168">
            <v>8.641</v>
          </cell>
          <cell r="I1168">
            <v>0.11297891668270819</v>
          </cell>
          <cell r="J1168" t="str">
            <v>Ingredient</v>
          </cell>
          <cell r="K1168" t="str">
            <v>1</v>
          </cell>
          <cell r="L1168">
            <v>7</v>
          </cell>
          <cell r="M1168">
            <v>1</v>
          </cell>
          <cell r="N1168">
            <v>0</v>
          </cell>
          <cell r="O1168">
            <v>0</v>
          </cell>
          <cell r="P1168" t="str">
            <v>GAL</v>
          </cell>
          <cell r="Q1168" t="str">
            <v>177029</v>
          </cell>
          <cell r="R1168" t="str">
            <v>177029-20694B</v>
          </cell>
          <cell r="S1168" t="str">
            <v>0007292020694</v>
          </cell>
        </row>
        <row r="1169">
          <cell r="A1169" t="str">
            <v>0007292020694</v>
          </cell>
          <cell r="B1169" t="str">
            <v>WWOOD FF MLK GAL</v>
          </cell>
          <cell r="C1169">
            <v>1168</v>
          </cell>
          <cell r="D1169" t="str">
            <v>175980</v>
          </cell>
          <cell r="E1169" t="str">
            <v>BULK JUG SFYMFG SFYUSE 1 GAL</v>
          </cell>
          <cell r="F1169">
            <v>0</v>
          </cell>
          <cell r="G1169" t="str">
            <v>EA</v>
          </cell>
          <cell r="H1169">
            <v>1</v>
          </cell>
          <cell r="I1169">
            <v>0.1337569593031</v>
          </cell>
          <cell r="J1169" t="str">
            <v>Packaging</v>
          </cell>
          <cell r="K1169" t="str">
            <v>2</v>
          </cell>
          <cell r="L1169">
            <v>1</v>
          </cell>
          <cell r="M1169">
            <v>0</v>
          </cell>
          <cell r="N1169">
            <v>0</v>
          </cell>
          <cell r="O1169">
            <v>0.1337569593031</v>
          </cell>
          <cell r="P1169" t="str">
            <v>GAL</v>
          </cell>
          <cell r="Q1169" t="str">
            <v>177029</v>
          </cell>
          <cell r="R1169" t="str">
            <v>177029-20694B</v>
          </cell>
          <cell r="S1169" t="str">
            <v>0007292020694</v>
          </cell>
        </row>
        <row r="1170">
          <cell r="A1170" t="str">
            <v>0007292020694</v>
          </cell>
          <cell r="B1170" t="str">
            <v>WWOOD FF MLK GAL</v>
          </cell>
          <cell r="C1170">
            <v>1169</v>
          </cell>
          <cell r="D1170" t="str">
            <v>300029</v>
          </cell>
          <cell r="E1170" t="str">
            <v>VITAMIN A-D</v>
          </cell>
          <cell r="F1170">
            <v>0.50919000000000003</v>
          </cell>
          <cell r="G1170" t="str">
            <v>CC</v>
          </cell>
          <cell r="H1170">
            <v>4.3999107900000001E-2</v>
          </cell>
          <cell r="I1170">
            <v>1.9193657123715992E-2</v>
          </cell>
          <cell r="J1170" t="str">
            <v>Ingredient</v>
          </cell>
          <cell r="K1170" t="str">
            <v>1</v>
          </cell>
          <cell r="L1170">
            <v>1</v>
          </cell>
          <cell r="M1170">
            <v>0</v>
          </cell>
          <cell r="N1170">
            <v>8.4450379078198354E-4</v>
          </cell>
          <cell r="O1170">
            <v>0</v>
          </cell>
          <cell r="P1170" t="str">
            <v>GAL</v>
          </cell>
          <cell r="Q1170" t="str">
            <v>177029</v>
          </cell>
          <cell r="R1170" t="str">
            <v>177029-20694B</v>
          </cell>
          <cell r="S1170" t="str">
            <v>0007292020694</v>
          </cell>
        </row>
        <row r="1171">
          <cell r="A1171" t="str">
            <v>0007292020694</v>
          </cell>
          <cell r="B1171" t="str">
            <v>WWOOD FF MLK GAL</v>
          </cell>
          <cell r="C1171">
            <v>1170</v>
          </cell>
          <cell r="D1171" t="str">
            <v>300037</v>
          </cell>
          <cell r="E1171" t="str">
            <v>BF CLASS 1</v>
          </cell>
          <cell r="F1171">
            <v>0.08</v>
          </cell>
          <cell r="G1171" t="str">
            <v>LB</v>
          </cell>
          <cell r="H1171">
            <v>6.9128000000000002E-3</v>
          </cell>
          <cell r="I1171">
            <v>1.9816</v>
          </cell>
          <cell r="J1171" t="str">
            <v>Ingredient</v>
          </cell>
          <cell r="K1171" t="str">
            <v>1</v>
          </cell>
          <cell r="L1171">
            <v>2</v>
          </cell>
          <cell r="M1171">
            <v>0</v>
          </cell>
          <cell r="N1171">
            <v>1.3698404480000001E-2</v>
          </cell>
          <cell r="O1171">
            <v>0</v>
          </cell>
          <cell r="P1171" t="str">
            <v>GAL</v>
          </cell>
          <cell r="Q1171" t="str">
            <v>177029</v>
          </cell>
          <cell r="R1171" t="str">
            <v>177029-20694B</v>
          </cell>
          <cell r="S1171" t="str">
            <v>0007292020694</v>
          </cell>
        </row>
        <row r="1172">
          <cell r="A1172" t="str">
            <v>0007292020694</v>
          </cell>
          <cell r="B1172" t="str">
            <v>WWOOD FF MLK GAL</v>
          </cell>
          <cell r="C1172">
            <v>1171</v>
          </cell>
          <cell r="D1172" t="str">
            <v>300862</v>
          </cell>
          <cell r="E1172" t="str">
            <v>SNF RAW CLASS 1</v>
          </cell>
          <cell r="F1172">
            <v>8.8986000000000001</v>
          </cell>
          <cell r="G1172" t="str">
            <v>LB</v>
          </cell>
          <cell r="H1172">
            <v>0.76892802599999999</v>
          </cell>
          <cell r="I1172">
            <v>0.79879999999999995</v>
          </cell>
          <cell r="J1172" t="str">
            <v>Ingredient</v>
          </cell>
          <cell r="K1172" t="str">
            <v>1</v>
          </cell>
          <cell r="L1172">
            <v>3</v>
          </cell>
          <cell r="M1172">
            <v>0</v>
          </cell>
          <cell r="N1172">
            <v>0.61421970716880003</v>
          </cell>
          <cell r="O1172">
            <v>0</v>
          </cell>
          <cell r="P1172" t="str">
            <v>GAL</v>
          </cell>
          <cell r="Q1172" t="str">
            <v>177029</v>
          </cell>
          <cell r="R1172" t="str">
            <v>177029-20694B</v>
          </cell>
          <cell r="S1172" t="str">
            <v>0007292020694</v>
          </cell>
        </row>
        <row r="1173">
          <cell r="A1173" t="str">
            <v>0007292020694</v>
          </cell>
          <cell r="B1173" t="str">
            <v>WWOOD FF MLK GAL</v>
          </cell>
          <cell r="C1173">
            <v>1172</v>
          </cell>
          <cell r="D1173" t="str">
            <v>300865</v>
          </cell>
          <cell r="E1173" t="str">
            <v>COND SKIM FLUID CLASS 1</v>
          </cell>
          <cell r="F1173">
            <v>0.43859999999999999</v>
          </cell>
          <cell r="G1173" t="str">
            <v>LB</v>
          </cell>
          <cell r="H1173">
            <v>3.7899426E-2</v>
          </cell>
          <cell r="I1173">
            <v>2.47E-2</v>
          </cell>
          <cell r="J1173" t="str">
            <v>Ingredient</v>
          </cell>
          <cell r="K1173" t="str">
            <v>1</v>
          </cell>
          <cell r="L1173">
            <v>4</v>
          </cell>
          <cell r="M1173">
            <v>0</v>
          </cell>
          <cell r="N1173">
            <v>9.3611582219999998E-4</v>
          </cell>
          <cell r="O1173">
            <v>0</v>
          </cell>
          <cell r="P1173" t="str">
            <v>GAL</v>
          </cell>
          <cell r="Q1173" t="str">
            <v>177029</v>
          </cell>
          <cell r="R1173" t="str">
            <v>177029-20694B</v>
          </cell>
          <cell r="S1173" t="str">
            <v>0007292020694</v>
          </cell>
        </row>
        <row r="1174">
          <cell r="A1174" t="str">
            <v>0007292020694</v>
          </cell>
          <cell r="B1174" t="str">
            <v>WWOOD FF MLK GAL</v>
          </cell>
          <cell r="C1174">
            <v>1173</v>
          </cell>
          <cell r="D1174" t="str">
            <v>300867</v>
          </cell>
          <cell r="E1174" t="str">
            <v>COND SKIM LB SOLIDS CLASS 1</v>
          </cell>
          <cell r="F1174">
            <v>0.2414</v>
          </cell>
          <cell r="G1174" t="str">
            <v>LB</v>
          </cell>
          <cell r="H1174">
            <v>2.0859374E-2</v>
          </cell>
          <cell r="I1174">
            <v>0.84289999999999998</v>
          </cell>
          <cell r="J1174" t="str">
            <v>Ingredient</v>
          </cell>
          <cell r="K1174" t="str">
            <v>1</v>
          </cell>
          <cell r="L1174">
            <v>5</v>
          </cell>
          <cell r="M1174">
            <v>0</v>
          </cell>
          <cell r="N1174">
            <v>1.75823663446E-2</v>
          </cell>
          <cell r="O1174">
            <v>0</v>
          </cell>
          <cell r="P1174" t="str">
            <v>GAL</v>
          </cell>
          <cell r="Q1174" t="str">
            <v>177029</v>
          </cell>
          <cell r="R1174" t="str">
            <v>177029-20694B</v>
          </cell>
          <cell r="S1174" t="str">
            <v>0007292020694</v>
          </cell>
        </row>
        <row r="1175">
          <cell r="A1175" t="str">
            <v>0007292020694</v>
          </cell>
          <cell r="B1175" t="str">
            <v>WWOOD FF MLK GAL</v>
          </cell>
          <cell r="C1175">
            <v>1174</v>
          </cell>
          <cell r="D1175" t="str">
            <v>300869</v>
          </cell>
          <cell r="E1175" t="str">
            <v>FLUID CLASS 1</v>
          </cell>
          <cell r="F1175">
            <v>90.340299999999999</v>
          </cell>
          <cell r="G1175" t="str">
            <v>LB</v>
          </cell>
          <cell r="H1175">
            <v>7.8063053230000001</v>
          </cell>
          <cell r="I1175">
            <v>3.4599999999999999E-2</v>
          </cell>
          <cell r="J1175" t="str">
            <v>Ingredient</v>
          </cell>
          <cell r="K1175" t="str">
            <v>1</v>
          </cell>
          <cell r="L1175">
            <v>6</v>
          </cell>
          <cell r="M1175">
            <v>0</v>
          </cell>
          <cell r="N1175">
            <v>0.27009816417580002</v>
          </cell>
          <cell r="O1175">
            <v>0</v>
          </cell>
          <cell r="P1175" t="str">
            <v>GAL</v>
          </cell>
          <cell r="Q1175" t="str">
            <v>177029</v>
          </cell>
          <cell r="R1175" t="str">
            <v>177029-20694B</v>
          </cell>
          <cell r="S1175" t="str">
            <v>0007292020694</v>
          </cell>
        </row>
        <row r="1176">
          <cell r="A1176" t="str">
            <v>0007292020694</v>
          </cell>
          <cell r="B1176" t="str">
            <v>WWOOD FF MLK GAL</v>
          </cell>
          <cell r="C1176">
            <v>1175</v>
          </cell>
          <cell r="D1176" t="str">
            <v>502253</v>
          </cell>
          <cell r="E1176" t="str">
            <v>LBL WWOOD MLK FF 1GL</v>
          </cell>
          <cell r="F1176">
            <v>0</v>
          </cell>
          <cell r="G1176" t="str">
            <v>EA</v>
          </cell>
          <cell r="H1176">
            <v>1</v>
          </cell>
          <cell r="I1176">
            <v>4.9400000000000008E-3</v>
          </cell>
          <cell r="J1176" t="str">
            <v>Packaging</v>
          </cell>
          <cell r="K1176" t="str">
            <v>2</v>
          </cell>
          <cell r="L1176">
            <v>1</v>
          </cell>
          <cell r="M1176">
            <v>0</v>
          </cell>
          <cell r="N1176">
            <v>0</v>
          </cell>
          <cell r="O1176">
            <v>4.9400000000000008E-3</v>
          </cell>
          <cell r="P1176" t="str">
            <v>GAL</v>
          </cell>
          <cell r="Q1176" t="str">
            <v>177029</v>
          </cell>
          <cell r="R1176" t="str">
            <v>177029-20694B</v>
          </cell>
          <cell r="S1176" t="str">
            <v>0007292020694</v>
          </cell>
        </row>
        <row r="1177">
          <cell r="A1177" t="str">
            <v>0007292020694</v>
          </cell>
          <cell r="B1177" t="str">
            <v>WWOOD FF MLK GAL</v>
          </cell>
          <cell r="C1177">
            <v>1176</v>
          </cell>
          <cell r="D1177" t="str">
            <v>503311</v>
          </cell>
          <cell r="E1177" t="str">
            <v>CAP PURP W/ LBL SNP-ON/SCR-OFF</v>
          </cell>
          <cell r="F1177">
            <v>0</v>
          </cell>
          <cell r="G1177" t="str">
            <v>EA</v>
          </cell>
          <cell r="H1177">
            <v>1</v>
          </cell>
          <cell r="I1177">
            <v>1.15E-2</v>
          </cell>
          <cell r="J1177" t="str">
            <v>Packaging</v>
          </cell>
          <cell r="K1177" t="str">
            <v>2</v>
          </cell>
          <cell r="L1177">
            <v>1</v>
          </cell>
          <cell r="M1177">
            <v>0</v>
          </cell>
          <cell r="N1177">
            <v>0</v>
          </cell>
          <cell r="O1177">
            <v>1.15E-2</v>
          </cell>
          <cell r="P1177" t="str">
            <v>GAL</v>
          </cell>
          <cell r="Q1177" t="str">
            <v>177029</v>
          </cell>
          <cell r="R1177" t="str">
            <v>177029-20694B</v>
          </cell>
          <cell r="S1177" t="str">
            <v>0007292020694</v>
          </cell>
        </row>
        <row r="1178">
          <cell r="A1178" t="str">
            <v>0007292020696</v>
          </cell>
          <cell r="B1178" t="str">
            <v>WWOOD WHOLE MLK GAL</v>
          </cell>
          <cell r="C1178">
            <v>1177</v>
          </cell>
          <cell r="D1178" t="str">
            <v>177002</v>
          </cell>
          <cell r="E1178" t="str">
            <v>BULK WHOLE MLK</v>
          </cell>
          <cell r="F1178">
            <v>100</v>
          </cell>
          <cell r="G1178" t="str">
            <v>LB</v>
          </cell>
          <cell r="H1178">
            <v>8.6219999999999999</v>
          </cell>
          <cell r="I1178">
            <v>0.17471696107697171</v>
          </cell>
          <cell r="J1178" t="str">
            <v>Ingredient</v>
          </cell>
          <cell r="K1178" t="str">
            <v>1</v>
          </cell>
          <cell r="L1178">
            <v>5</v>
          </cell>
          <cell r="M1178">
            <v>1</v>
          </cell>
          <cell r="N1178">
            <v>0</v>
          </cell>
          <cell r="O1178">
            <v>0</v>
          </cell>
          <cell r="P1178" t="str">
            <v>GAL</v>
          </cell>
          <cell r="Q1178" t="str">
            <v>177002</v>
          </cell>
          <cell r="R1178" t="str">
            <v>177002-20696A</v>
          </cell>
          <cell r="S1178" t="str">
            <v>0007292020696</v>
          </cell>
        </row>
        <row r="1179">
          <cell r="A1179" t="str">
            <v>0007292020696</v>
          </cell>
          <cell r="B1179" t="str">
            <v>WWOOD WHOLE MLK GAL</v>
          </cell>
          <cell r="C1179">
            <v>1178</v>
          </cell>
          <cell r="D1179" t="str">
            <v>175980</v>
          </cell>
          <cell r="E1179" t="str">
            <v>BULK JUG SFYMFG SFYUSE 1 GAL</v>
          </cell>
          <cell r="F1179">
            <v>0</v>
          </cell>
          <cell r="G1179" t="str">
            <v>EA</v>
          </cell>
          <cell r="H1179">
            <v>1</v>
          </cell>
          <cell r="I1179">
            <v>0.1337569593031</v>
          </cell>
          <cell r="J1179" t="str">
            <v>Packaging</v>
          </cell>
          <cell r="K1179" t="str">
            <v>2</v>
          </cell>
          <cell r="L1179">
            <v>1</v>
          </cell>
          <cell r="M1179">
            <v>0</v>
          </cell>
          <cell r="N1179">
            <v>0</v>
          </cell>
          <cell r="O1179">
            <v>0.1337569593031</v>
          </cell>
          <cell r="P1179" t="str">
            <v>GAL</v>
          </cell>
          <cell r="Q1179" t="str">
            <v>177002</v>
          </cell>
          <cell r="R1179" t="str">
            <v>177002-20696A</v>
          </cell>
          <cell r="S1179" t="str">
            <v>0007292020696</v>
          </cell>
        </row>
        <row r="1180">
          <cell r="A1180" t="str">
            <v>0007292020696</v>
          </cell>
          <cell r="B1180" t="str">
            <v>WWOOD WHOLE MLK GAL</v>
          </cell>
          <cell r="C1180">
            <v>1179</v>
          </cell>
          <cell r="D1180" t="str">
            <v>300030</v>
          </cell>
          <cell r="E1180" t="str">
            <v>VITAMIN D</v>
          </cell>
          <cell r="F1180">
            <v>0.10206</v>
          </cell>
          <cell r="G1180" t="str">
            <v>CC</v>
          </cell>
          <cell r="H1180">
            <v>8.7996132000000005E-3</v>
          </cell>
          <cell r="I1180">
            <v>1.919878206123931E-2</v>
          </cell>
          <cell r="J1180" t="str">
            <v>Ingredient</v>
          </cell>
          <cell r="K1180" t="str">
            <v>1</v>
          </cell>
          <cell r="L1180">
            <v>1</v>
          </cell>
          <cell r="M1180">
            <v>0</v>
          </cell>
          <cell r="N1180">
            <v>1.6894185605000465E-4</v>
          </cell>
          <cell r="O1180">
            <v>0</v>
          </cell>
          <cell r="P1180" t="str">
            <v>GAL</v>
          </cell>
          <cell r="Q1180" t="str">
            <v>177002</v>
          </cell>
          <cell r="R1180" t="str">
            <v>177002-20696A</v>
          </cell>
          <cell r="S1180" t="str">
            <v>0007292020696</v>
          </cell>
        </row>
        <row r="1181">
          <cell r="A1181" t="str">
            <v>0007292020696</v>
          </cell>
          <cell r="B1181" t="str">
            <v>WWOOD WHOLE MLK GAL</v>
          </cell>
          <cell r="C1181">
            <v>1180</v>
          </cell>
          <cell r="D1181" t="str">
            <v>300037</v>
          </cell>
          <cell r="E1181" t="str">
            <v>BF CLASS 1</v>
          </cell>
          <cell r="F1181">
            <v>3.5</v>
          </cell>
          <cell r="G1181" t="str">
            <v>LB</v>
          </cell>
          <cell r="H1181">
            <v>0.30176999999999998</v>
          </cell>
          <cell r="I1181">
            <v>1.9816</v>
          </cell>
          <cell r="J1181" t="str">
            <v>Ingredient</v>
          </cell>
          <cell r="K1181" t="str">
            <v>1</v>
          </cell>
          <cell r="L1181">
            <v>2</v>
          </cell>
          <cell r="M1181">
            <v>0</v>
          </cell>
          <cell r="N1181">
            <v>0.59798743200000004</v>
          </cell>
          <cell r="O1181">
            <v>0</v>
          </cell>
          <cell r="P1181" t="str">
            <v>GAL</v>
          </cell>
          <cell r="Q1181" t="str">
            <v>177002</v>
          </cell>
          <cell r="R1181" t="str">
            <v>177002-20696A</v>
          </cell>
          <cell r="S1181" t="str">
            <v>0007292020696</v>
          </cell>
        </row>
        <row r="1182">
          <cell r="A1182" t="str">
            <v>0007292020696</v>
          </cell>
          <cell r="B1182" t="str">
            <v>WWOOD WHOLE MLK GAL</v>
          </cell>
          <cell r="C1182">
            <v>1181</v>
          </cell>
          <cell r="D1182" t="str">
            <v>300862</v>
          </cell>
          <cell r="E1182" t="str">
            <v>SNF RAW CLASS 1</v>
          </cell>
          <cell r="F1182">
            <v>8.85</v>
          </cell>
          <cell r="G1182" t="str">
            <v>LB</v>
          </cell>
          <cell r="H1182">
            <v>0.76304700000000003</v>
          </cell>
          <cell r="I1182">
            <v>0.79879999999999995</v>
          </cell>
          <cell r="J1182" t="str">
            <v>Ingredient</v>
          </cell>
          <cell r="K1182" t="str">
            <v>1</v>
          </cell>
          <cell r="L1182">
            <v>3</v>
          </cell>
          <cell r="M1182">
            <v>0</v>
          </cell>
          <cell r="N1182">
            <v>0.6095219436</v>
          </cell>
          <cell r="O1182">
            <v>0</v>
          </cell>
          <cell r="P1182" t="str">
            <v>GAL</v>
          </cell>
          <cell r="Q1182" t="str">
            <v>177002</v>
          </cell>
          <cell r="R1182" t="str">
            <v>177002-20696A</v>
          </cell>
          <cell r="S1182" t="str">
            <v>0007292020696</v>
          </cell>
        </row>
        <row r="1183">
          <cell r="A1183" t="str">
            <v>0007292020696</v>
          </cell>
          <cell r="B1183" t="str">
            <v>WWOOD WHOLE MLK GAL</v>
          </cell>
          <cell r="C1183">
            <v>1182</v>
          </cell>
          <cell r="D1183" t="str">
            <v>300869</v>
          </cell>
          <cell r="E1183" t="str">
            <v>FLUID CLASS 1</v>
          </cell>
          <cell r="F1183">
            <v>87.647999999999996</v>
          </cell>
          <cell r="G1183" t="str">
            <v>LB</v>
          </cell>
          <cell r="H1183">
            <v>7.5570105600000002</v>
          </cell>
          <cell r="I1183">
            <v>3.4599999999999999E-2</v>
          </cell>
          <cell r="J1183" t="str">
            <v>Ingredient</v>
          </cell>
          <cell r="K1183" t="str">
            <v>1</v>
          </cell>
          <cell r="L1183">
            <v>4</v>
          </cell>
          <cell r="M1183">
            <v>0</v>
          </cell>
          <cell r="N1183">
            <v>0.261472565376</v>
          </cell>
          <cell r="O1183">
            <v>0</v>
          </cell>
          <cell r="P1183" t="str">
            <v>GAL</v>
          </cell>
          <cell r="Q1183" t="str">
            <v>177002</v>
          </cell>
          <cell r="R1183" t="str">
            <v>177002-20696A</v>
          </cell>
          <cell r="S1183" t="str">
            <v>0007292020696</v>
          </cell>
        </row>
        <row r="1184">
          <cell r="A1184" t="str">
            <v>0007292020696</v>
          </cell>
          <cell r="B1184" t="str">
            <v>WWOOD WHOLE MLK GAL</v>
          </cell>
          <cell r="C1184">
            <v>1183</v>
          </cell>
          <cell r="D1184" t="str">
            <v>502973</v>
          </cell>
          <cell r="E1184" t="str">
            <v>LBL WWOOD MLK WHOLE 1GL</v>
          </cell>
          <cell r="F1184">
            <v>0</v>
          </cell>
          <cell r="G1184" t="str">
            <v>EA</v>
          </cell>
          <cell r="H1184">
            <v>1</v>
          </cell>
          <cell r="I1184">
            <v>4.9400000000000008E-3</v>
          </cell>
          <cell r="J1184" t="str">
            <v>Packaging</v>
          </cell>
          <cell r="K1184" t="str">
            <v>2</v>
          </cell>
          <cell r="L1184">
            <v>1</v>
          </cell>
          <cell r="M1184">
            <v>0</v>
          </cell>
          <cell r="N1184">
            <v>0</v>
          </cell>
          <cell r="O1184">
            <v>4.9400000000000008E-3</v>
          </cell>
          <cell r="P1184" t="str">
            <v>GAL</v>
          </cell>
          <cell r="Q1184" t="str">
            <v>177002</v>
          </cell>
          <cell r="R1184" t="str">
            <v>177002-20696A</v>
          </cell>
          <cell r="S1184" t="str">
            <v>0007292020696</v>
          </cell>
        </row>
        <row r="1185">
          <cell r="A1185" t="str">
            <v>0007292020696</v>
          </cell>
          <cell r="B1185" t="str">
            <v>WWOOD WHOLE MLK GAL</v>
          </cell>
          <cell r="C1185">
            <v>1184</v>
          </cell>
          <cell r="D1185" t="str">
            <v>503312</v>
          </cell>
          <cell r="E1185" t="str">
            <v>CAP WHITE W/ LBL SNP-ON/SCR-OFF</v>
          </cell>
          <cell r="F1185">
            <v>0</v>
          </cell>
          <cell r="G1185" t="str">
            <v>EA</v>
          </cell>
          <cell r="H1185">
            <v>1</v>
          </cell>
          <cell r="I1185">
            <v>1.15E-2</v>
          </cell>
          <cell r="J1185" t="str">
            <v>Packaging</v>
          </cell>
          <cell r="K1185" t="str">
            <v>2</v>
          </cell>
          <cell r="L1185">
            <v>1</v>
          </cell>
          <cell r="M1185">
            <v>0</v>
          </cell>
          <cell r="N1185">
            <v>0</v>
          </cell>
          <cell r="O1185">
            <v>1.15E-2</v>
          </cell>
          <cell r="P1185" t="str">
            <v>GAL</v>
          </cell>
          <cell r="Q1185" t="str">
            <v>177002</v>
          </cell>
          <cell r="R1185" t="str">
            <v>177002-20696A</v>
          </cell>
          <cell r="S1185" t="str">
            <v>0007292020696</v>
          </cell>
        </row>
        <row r="1186">
          <cell r="A1186" t="str">
            <v>0007292020698</v>
          </cell>
          <cell r="B1186" t="str">
            <v>WWOOD 2% RF MLK GAL</v>
          </cell>
          <cell r="C1186">
            <v>1185</v>
          </cell>
          <cell r="D1186" t="str">
            <v>177028</v>
          </cell>
          <cell r="E1186" t="str">
            <v>BULK MLK 2-10 RF</v>
          </cell>
          <cell r="F1186">
            <v>100</v>
          </cell>
          <cell r="G1186" t="str">
            <v>LB</v>
          </cell>
          <cell r="H1186">
            <v>8.67</v>
          </cell>
          <cell r="I1186">
            <v>0.157685302156506</v>
          </cell>
          <cell r="J1186" t="str">
            <v>Ingredient</v>
          </cell>
          <cell r="K1186" t="str">
            <v>1</v>
          </cell>
          <cell r="L1186">
            <v>7</v>
          </cell>
          <cell r="M1186">
            <v>1</v>
          </cell>
          <cell r="N1186">
            <v>0</v>
          </cell>
          <cell r="O1186">
            <v>0</v>
          </cell>
          <cell r="P1186" t="str">
            <v>GAL</v>
          </cell>
          <cell r="Q1186" t="str">
            <v>177028</v>
          </cell>
          <cell r="R1186" t="str">
            <v>177028-20698A</v>
          </cell>
          <cell r="S1186" t="str">
            <v>0007292020698</v>
          </cell>
        </row>
        <row r="1187">
          <cell r="A1187" t="str">
            <v>0007292020698</v>
          </cell>
          <cell r="B1187" t="str">
            <v>WWOOD 2% RF MLK GAL</v>
          </cell>
          <cell r="C1187">
            <v>1186</v>
          </cell>
          <cell r="D1187" t="str">
            <v>175980</v>
          </cell>
          <cell r="E1187" t="str">
            <v>BULK JUG SFYMFG SFYUSE 1 GAL</v>
          </cell>
          <cell r="F1187">
            <v>0</v>
          </cell>
          <cell r="G1187" t="str">
            <v>EA</v>
          </cell>
          <cell r="H1187">
            <v>1</v>
          </cell>
          <cell r="I1187">
            <v>0.1337569593031</v>
          </cell>
          <cell r="J1187" t="str">
            <v>Packaging</v>
          </cell>
          <cell r="K1187" t="str">
            <v>2</v>
          </cell>
          <cell r="L1187">
            <v>1</v>
          </cell>
          <cell r="M1187">
            <v>0</v>
          </cell>
          <cell r="N1187">
            <v>0</v>
          </cell>
          <cell r="O1187">
            <v>0.1337569593031</v>
          </cell>
          <cell r="P1187" t="str">
            <v>GAL</v>
          </cell>
          <cell r="Q1187" t="str">
            <v>177028</v>
          </cell>
          <cell r="R1187" t="str">
            <v>177028-20698A</v>
          </cell>
          <cell r="S1187" t="str">
            <v>0007292020698</v>
          </cell>
        </row>
        <row r="1188">
          <cell r="A1188" t="str">
            <v>0007292020698</v>
          </cell>
          <cell r="B1188" t="str">
            <v>WWOOD 2% RF MLK GAL</v>
          </cell>
          <cell r="C1188">
            <v>1187</v>
          </cell>
          <cell r="D1188" t="str">
            <v>300029</v>
          </cell>
          <cell r="E1188" t="str">
            <v>VITAMIN A-D</v>
          </cell>
          <cell r="F1188">
            <v>0.46135999999999999</v>
          </cell>
          <cell r="G1188" t="str">
            <v>CC</v>
          </cell>
          <cell r="H1188">
            <v>3.9999911999999999E-2</v>
          </cell>
          <cell r="I1188">
            <v>1.9193657123715992E-2</v>
          </cell>
          <cell r="J1188" t="str">
            <v>Ingredient</v>
          </cell>
          <cell r="K1188" t="str">
            <v>1</v>
          </cell>
          <cell r="L1188">
            <v>1</v>
          </cell>
          <cell r="M1188">
            <v>0</v>
          </cell>
          <cell r="N1188">
            <v>7.6774459590681272E-4</v>
          </cell>
          <cell r="O1188">
            <v>0</v>
          </cell>
          <cell r="P1188" t="str">
            <v>GAL</v>
          </cell>
          <cell r="Q1188" t="str">
            <v>177028</v>
          </cell>
          <cell r="R1188" t="str">
            <v>177028-20698A</v>
          </cell>
          <cell r="S1188" t="str">
            <v>0007292020698</v>
          </cell>
        </row>
        <row r="1189">
          <cell r="A1189" t="str">
            <v>0007292020698</v>
          </cell>
          <cell r="B1189" t="str">
            <v>WWOOD 2% RF MLK GAL</v>
          </cell>
          <cell r="C1189">
            <v>1188</v>
          </cell>
          <cell r="D1189" t="str">
            <v>300037</v>
          </cell>
          <cell r="E1189" t="str">
            <v>BF CLASS 1</v>
          </cell>
          <cell r="F1189">
            <v>2</v>
          </cell>
          <cell r="G1189" t="str">
            <v>LB</v>
          </cell>
          <cell r="H1189">
            <v>0.1734</v>
          </cell>
          <cell r="I1189">
            <v>1.9816</v>
          </cell>
          <cell r="J1189" t="str">
            <v>Ingredient</v>
          </cell>
          <cell r="K1189" t="str">
            <v>1</v>
          </cell>
          <cell r="L1189">
            <v>2</v>
          </cell>
          <cell r="M1189">
            <v>0</v>
          </cell>
          <cell r="N1189">
            <v>0.34360943999999999</v>
          </cell>
          <cell r="O1189">
            <v>0</v>
          </cell>
          <cell r="P1189" t="str">
            <v>GAL</v>
          </cell>
          <cell r="Q1189" t="str">
            <v>177028</v>
          </cell>
          <cell r="R1189" t="str">
            <v>177028-20698A</v>
          </cell>
          <cell r="S1189" t="str">
            <v>0007292020698</v>
          </cell>
        </row>
        <row r="1190">
          <cell r="A1190" t="str">
            <v>0007292020698</v>
          </cell>
          <cell r="B1190" t="str">
            <v>WWOOD 2% RF MLK GAL</v>
          </cell>
          <cell r="C1190">
            <v>1189</v>
          </cell>
          <cell r="D1190" t="str">
            <v>300862</v>
          </cell>
          <cell r="E1190" t="str">
            <v>SNF RAW CLASS 1</v>
          </cell>
          <cell r="F1190">
            <v>8</v>
          </cell>
          <cell r="G1190" t="str">
            <v>LB</v>
          </cell>
          <cell r="H1190">
            <v>0.69359999999999999</v>
          </cell>
          <cell r="I1190">
            <v>0.79879999999999995</v>
          </cell>
          <cell r="J1190" t="str">
            <v>Ingredient</v>
          </cell>
          <cell r="K1190" t="str">
            <v>1</v>
          </cell>
          <cell r="L1190">
            <v>3</v>
          </cell>
          <cell r="M1190">
            <v>0</v>
          </cell>
          <cell r="N1190">
            <v>0.55404768000000004</v>
          </cell>
          <cell r="O1190">
            <v>0</v>
          </cell>
          <cell r="P1190" t="str">
            <v>GAL</v>
          </cell>
          <cell r="Q1190" t="str">
            <v>177028</v>
          </cell>
          <cell r="R1190" t="str">
            <v>177028-20698A</v>
          </cell>
          <cell r="S1190" t="str">
            <v>0007292020698</v>
          </cell>
        </row>
        <row r="1191">
          <cell r="A1191" t="str">
            <v>0007292020698</v>
          </cell>
          <cell r="B1191" t="str">
            <v>WWOOD 2% RF MLK GAL</v>
          </cell>
          <cell r="C1191">
            <v>1190</v>
          </cell>
          <cell r="D1191" t="str">
            <v>300865</v>
          </cell>
          <cell r="E1191" t="str">
            <v>COND SKIM FLUID CLASS 1</v>
          </cell>
          <cell r="F1191">
            <v>4.6711999999999998</v>
          </cell>
          <cell r="G1191" t="str">
            <v>LB</v>
          </cell>
          <cell r="H1191">
            <v>0.40499304000000003</v>
          </cell>
          <cell r="I1191">
            <v>2.47E-2</v>
          </cell>
          <cell r="J1191" t="str">
            <v>Ingredient</v>
          </cell>
          <cell r="K1191" t="str">
            <v>1</v>
          </cell>
          <cell r="L1191">
            <v>4</v>
          </cell>
          <cell r="M1191">
            <v>0</v>
          </cell>
          <cell r="N1191">
            <v>1.0003328088E-2</v>
          </cell>
          <cell r="O1191">
            <v>0</v>
          </cell>
          <cell r="P1191" t="str">
            <v>GAL</v>
          </cell>
          <cell r="Q1191" t="str">
            <v>177028</v>
          </cell>
          <cell r="R1191" t="str">
            <v>177028-20698A</v>
          </cell>
          <cell r="S1191" t="str">
            <v>0007292020698</v>
          </cell>
        </row>
        <row r="1192">
          <cell r="A1192" t="str">
            <v>0007292020698</v>
          </cell>
          <cell r="B1192" t="str">
            <v>WWOOD 2% RF MLK GAL</v>
          </cell>
          <cell r="C1192">
            <v>1191</v>
          </cell>
          <cell r="D1192" t="str">
            <v>300867</v>
          </cell>
          <cell r="E1192" t="str">
            <v>COND SKIM LB SOLIDS CLASS 1</v>
          </cell>
          <cell r="F1192">
            <v>2.0499999999999998</v>
          </cell>
          <cell r="G1192" t="str">
            <v>LB</v>
          </cell>
          <cell r="H1192">
            <v>0.177735</v>
          </cell>
          <cell r="I1192">
            <v>0.84289999999999998</v>
          </cell>
          <cell r="J1192" t="str">
            <v>Ingredient</v>
          </cell>
          <cell r="K1192" t="str">
            <v>1</v>
          </cell>
          <cell r="L1192">
            <v>5</v>
          </cell>
          <cell r="M1192">
            <v>0</v>
          </cell>
          <cell r="N1192">
            <v>0.14981283149999999</v>
          </cell>
          <cell r="O1192">
            <v>0</v>
          </cell>
          <cell r="P1192" t="str">
            <v>GAL</v>
          </cell>
          <cell r="Q1192" t="str">
            <v>177028</v>
          </cell>
          <cell r="R1192" t="str">
            <v>177028-20698A</v>
          </cell>
          <cell r="S1192" t="str">
            <v>0007292020698</v>
          </cell>
        </row>
        <row r="1193">
          <cell r="A1193" t="str">
            <v>0007292020698</v>
          </cell>
          <cell r="B1193" t="str">
            <v>WWOOD 2% RF MLK GAL</v>
          </cell>
          <cell r="C1193">
            <v>1192</v>
          </cell>
          <cell r="D1193" t="str">
            <v>300869</v>
          </cell>
          <cell r="E1193" t="str">
            <v>FLUID CLASS 1</v>
          </cell>
          <cell r="F1193">
            <v>83.278800000000004</v>
          </cell>
          <cell r="G1193" t="str">
            <v>LB</v>
          </cell>
          <cell r="H1193">
            <v>7.2202719599999998</v>
          </cell>
          <cell r="I1193">
            <v>3.4599999999999999E-2</v>
          </cell>
          <cell r="J1193" t="str">
            <v>Ingredient</v>
          </cell>
          <cell r="K1193" t="str">
            <v>1</v>
          </cell>
          <cell r="L1193">
            <v>6</v>
          </cell>
          <cell r="M1193">
            <v>0</v>
          </cell>
          <cell r="N1193">
            <v>0.24982140981600001</v>
          </cell>
          <cell r="O1193">
            <v>0</v>
          </cell>
          <cell r="P1193" t="str">
            <v>GAL</v>
          </cell>
          <cell r="Q1193" t="str">
            <v>177028</v>
          </cell>
          <cell r="R1193" t="str">
            <v>177028-20698A</v>
          </cell>
          <cell r="S1193" t="str">
            <v>0007292020698</v>
          </cell>
        </row>
        <row r="1194">
          <cell r="A1194" t="str">
            <v>0007292020698</v>
          </cell>
          <cell r="B1194" t="str">
            <v>WWOOD 2% RF MLK GAL</v>
          </cell>
          <cell r="C1194">
            <v>1193</v>
          </cell>
          <cell r="D1194" t="str">
            <v>502974</v>
          </cell>
          <cell r="E1194" t="str">
            <v>LBL WWOOD MLK 2% RF 1GL</v>
          </cell>
          <cell r="F1194">
            <v>0</v>
          </cell>
          <cell r="G1194" t="str">
            <v>EA</v>
          </cell>
          <cell r="H1194">
            <v>1</v>
          </cell>
          <cell r="I1194">
            <v>4.9400000000000008E-3</v>
          </cell>
          <cell r="J1194" t="str">
            <v>Packaging</v>
          </cell>
          <cell r="K1194" t="str">
            <v>2</v>
          </cell>
          <cell r="L1194">
            <v>1</v>
          </cell>
          <cell r="M1194">
            <v>0</v>
          </cell>
          <cell r="N1194">
            <v>0</v>
          </cell>
          <cell r="O1194">
            <v>4.9400000000000008E-3</v>
          </cell>
          <cell r="P1194" t="str">
            <v>GAL</v>
          </cell>
          <cell r="Q1194" t="str">
            <v>177028</v>
          </cell>
          <cell r="R1194" t="str">
            <v>177028-20698A</v>
          </cell>
          <cell r="S1194" t="str">
            <v>0007292020698</v>
          </cell>
        </row>
        <row r="1195">
          <cell r="A1195" t="str">
            <v>0007292020698</v>
          </cell>
          <cell r="B1195" t="str">
            <v>WWOOD 2% RF MLK GAL</v>
          </cell>
          <cell r="C1195">
            <v>1194</v>
          </cell>
          <cell r="D1195" t="str">
            <v>503310</v>
          </cell>
          <cell r="E1195" t="str">
            <v>CAP LT BLU W/ LBL SNP-ON/SCR-OFF</v>
          </cell>
          <cell r="F1195">
            <v>0</v>
          </cell>
          <cell r="G1195" t="str">
            <v>EA</v>
          </cell>
          <cell r="H1195">
            <v>1</v>
          </cell>
          <cell r="I1195">
            <v>1.15E-2</v>
          </cell>
          <cell r="J1195" t="str">
            <v>Packaging</v>
          </cell>
          <cell r="K1195" t="str">
            <v>2</v>
          </cell>
          <cell r="L1195">
            <v>1</v>
          </cell>
          <cell r="M1195">
            <v>0</v>
          </cell>
          <cell r="N1195">
            <v>0</v>
          </cell>
          <cell r="O1195">
            <v>1.15E-2</v>
          </cell>
          <cell r="P1195" t="str">
            <v>GAL</v>
          </cell>
          <cell r="Q1195" t="str">
            <v>177028</v>
          </cell>
          <cell r="R1195" t="str">
            <v>177028-20698A</v>
          </cell>
          <cell r="S1195" t="str">
            <v>0007292020698</v>
          </cell>
        </row>
        <row r="1196">
          <cell r="A1196" t="str">
            <v>0007675009072</v>
          </cell>
          <cell r="B1196" t="str">
            <v>LUC LF YOG PLAIN 8 OZ</v>
          </cell>
          <cell r="C1196">
            <v>1195</v>
          </cell>
          <cell r="D1196" t="str">
            <v>177416</v>
          </cell>
          <cell r="E1196" t="str">
            <v>BULK MIX YOG MLK LF LUC/JM</v>
          </cell>
          <cell r="F1196">
            <v>100</v>
          </cell>
          <cell r="G1196" t="str">
            <v>LB</v>
          </cell>
          <cell r="H1196">
            <v>0.5</v>
          </cell>
          <cell r="I1196">
            <v>0.16205199249999999</v>
          </cell>
          <cell r="J1196" t="str">
            <v>Ingredient</v>
          </cell>
          <cell r="K1196" t="str">
            <v>1</v>
          </cell>
          <cell r="L1196">
            <v>9</v>
          </cell>
          <cell r="M1196">
            <v>1</v>
          </cell>
          <cell r="N1196">
            <v>0</v>
          </cell>
          <cell r="O1196">
            <v>0</v>
          </cell>
          <cell r="P1196" t="str">
            <v>8 OZ</v>
          </cell>
          <cell r="Q1196" t="str">
            <v>177416</v>
          </cell>
          <cell r="R1196" t="str">
            <v>177416-09072A</v>
          </cell>
          <cell r="S1196" t="str">
            <v>0007675009072</v>
          </cell>
        </row>
        <row r="1197">
          <cell r="A1197" t="str">
            <v>0007675009072</v>
          </cell>
          <cell r="B1197" t="str">
            <v>LUC LF YOG PLAIN 8 OZ</v>
          </cell>
          <cell r="C1197">
            <v>1196</v>
          </cell>
          <cell r="D1197" t="str">
            <v>300038</v>
          </cell>
          <cell r="E1197" t="str">
            <v>BF CLASS 2</v>
          </cell>
          <cell r="F1197">
            <v>1.5</v>
          </cell>
          <cell r="G1197" t="str">
            <v>LB</v>
          </cell>
          <cell r="H1197">
            <v>7.4999999999999997E-3</v>
          </cell>
          <cell r="I1197">
            <v>1.8340000000000001</v>
          </cell>
          <cell r="J1197" t="str">
            <v>Ingredient</v>
          </cell>
          <cell r="K1197" t="str">
            <v>1</v>
          </cell>
          <cell r="L1197">
            <v>1</v>
          </cell>
          <cell r="M1197">
            <v>0</v>
          </cell>
          <cell r="N1197">
            <v>1.3755E-2</v>
          </cell>
          <cell r="O1197">
            <v>0</v>
          </cell>
          <cell r="P1197" t="str">
            <v>8 OZ</v>
          </cell>
          <cell r="Q1197" t="str">
            <v>177416</v>
          </cell>
          <cell r="R1197" t="str">
            <v>177416-09072A</v>
          </cell>
          <cell r="S1197" t="str">
            <v>0007675009072</v>
          </cell>
        </row>
        <row r="1198">
          <cell r="A1198" t="str">
            <v>0007675009072</v>
          </cell>
          <cell r="B1198" t="str">
            <v>LUC LF YOG PLAIN 8 OZ</v>
          </cell>
          <cell r="C1198">
            <v>1197</v>
          </cell>
          <cell r="D1198" t="str">
            <v>300044</v>
          </cell>
          <cell r="E1198" t="str">
            <v>GELTN KOSHER 225 BLOOM 40 MESH</v>
          </cell>
          <cell r="F1198">
            <v>0.35</v>
          </cell>
          <cell r="G1198" t="str">
            <v>LB</v>
          </cell>
          <cell r="H1198">
            <v>1.75E-3</v>
          </cell>
          <cell r="I1198">
            <v>2.11</v>
          </cell>
          <cell r="J1198" t="str">
            <v>Ingredient</v>
          </cell>
          <cell r="K1198" t="str">
            <v>1</v>
          </cell>
          <cell r="L1198">
            <v>4</v>
          </cell>
          <cell r="M1198">
            <v>0</v>
          </cell>
          <cell r="N1198">
            <v>3.6925E-3</v>
          </cell>
          <cell r="O1198">
            <v>0</v>
          </cell>
          <cell r="P1198" t="str">
            <v>8 OZ</v>
          </cell>
          <cell r="Q1198" t="str">
            <v>177416</v>
          </cell>
          <cell r="R1198" t="str">
            <v>177416-09072A</v>
          </cell>
          <cell r="S1198" t="str">
            <v>0007675009072</v>
          </cell>
        </row>
        <row r="1199">
          <cell r="A1199" t="str">
            <v>0007675009072</v>
          </cell>
          <cell r="B1199" t="str">
            <v>LUC LF YOG PLAIN 8 OZ</v>
          </cell>
          <cell r="C1199">
            <v>1198</v>
          </cell>
          <cell r="D1199" t="str">
            <v>300453</v>
          </cell>
          <cell r="E1199" t="str">
            <v>CULTURE YOG FF STARTR</v>
          </cell>
          <cell r="F1199">
            <v>1.2E-2</v>
          </cell>
          <cell r="G1199" t="str">
            <v>EA</v>
          </cell>
          <cell r="H1199">
            <v>6.0000000000000002E-5</v>
          </cell>
          <cell r="I1199">
            <v>38</v>
          </cell>
          <cell r="J1199" t="str">
            <v>Ingredient</v>
          </cell>
          <cell r="K1199" t="str">
            <v>1</v>
          </cell>
          <cell r="L1199">
            <v>2</v>
          </cell>
          <cell r="M1199">
            <v>0</v>
          </cell>
          <cell r="N1199">
            <v>2.2799999999999999E-3</v>
          </cell>
          <cell r="O1199">
            <v>0</v>
          </cell>
          <cell r="P1199" t="str">
            <v>8 OZ</v>
          </cell>
          <cell r="Q1199" t="str">
            <v>177416</v>
          </cell>
          <cell r="R1199" t="str">
            <v>177416-09072A</v>
          </cell>
          <cell r="S1199" t="str">
            <v>0007675009072</v>
          </cell>
        </row>
        <row r="1200">
          <cell r="A1200" t="str">
            <v>0007675009072</v>
          </cell>
          <cell r="B1200" t="str">
            <v>LUC LF YOG PLAIN 8 OZ</v>
          </cell>
          <cell r="C1200">
            <v>1199</v>
          </cell>
          <cell r="D1200" t="str">
            <v>300472</v>
          </cell>
          <cell r="E1200" t="str">
            <v>STARCH 377</v>
          </cell>
          <cell r="F1200">
            <v>0.25</v>
          </cell>
          <cell r="G1200" t="str">
            <v>LB</v>
          </cell>
          <cell r="H1200">
            <v>1.25E-3</v>
          </cell>
          <cell r="I1200">
            <v>0.72109999999999996</v>
          </cell>
          <cell r="J1200" t="str">
            <v>Ingredient</v>
          </cell>
          <cell r="K1200" t="str">
            <v>1</v>
          </cell>
          <cell r="L1200">
            <v>3</v>
          </cell>
          <cell r="M1200">
            <v>0</v>
          </cell>
          <cell r="N1200">
            <v>9.0137500000000005E-4</v>
          </cell>
          <cell r="O1200">
            <v>0</v>
          </cell>
          <cell r="P1200" t="str">
            <v>8 OZ</v>
          </cell>
          <cell r="Q1200" t="str">
            <v>177416</v>
          </cell>
          <cell r="R1200" t="str">
            <v>177416-09072A</v>
          </cell>
          <cell r="S1200" t="str">
            <v>0007675009072</v>
          </cell>
        </row>
        <row r="1201">
          <cell r="A1201" t="str">
            <v>0007675009072</v>
          </cell>
          <cell r="B1201" t="str">
            <v>LUC LF YOG PLAIN 8 OZ</v>
          </cell>
          <cell r="C1201">
            <v>1200</v>
          </cell>
          <cell r="D1201" t="str">
            <v>300863</v>
          </cell>
          <cell r="E1201" t="str">
            <v>SNF RAW CLASS 2</v>
          </cell>
          <cell r="F1201">
            <v>6.6637000000000004</v>
          </cell>
          <cell r="G1201" t="str">
            <v>LB</v>
          </cell>
          <cell r="H1201">
            <v>3.3318500000000001E-2</v>
          </cell>
          <cell r="I1201">
            <v>0.79359999999999997</v>
          </cell>
          <cell r="J1201" t="str">
            <v>Ingredient</v>
          </cell>
          <cell r="K1201" t="str">
            <v>1</v>
          </cell>
          <cell r="L1201">
            <v>5</v>
          </cell>
          <cell r="M1201">
            <v>0</v>
          </cell>
          <cell r="N1201">
            <v>2.64415616E-2</v>
          </cell>
          <cell r="O1201">
            <v>0</v>
          </cell>
          <cell r="P1201" t="str">
            <v>8 OZ</v>
          </cell>
          <cell r="Q1201" t="str">
            <v>177416</v>
          </cell>
          <cell r="R1201" t="str">
            <v>177416-09072A</v>
          </cell>
          <cell r="S1201" t="str">
            <v>0007675009072</v>
          </cell>
        </row>
        <row r="1202">
          <cell r="A1202" t="str">
            <v>0007675009072</v>
          </cell>
          <cell r="B1202" t="str">
            <v>LUC LF YOG PLAIN 8 OZ</v>
          </cell>
          <cell r="C1202">
            <v>1201</v>
          </cell>
          <cell r="D1202" t="str">
            <v>300866</v>
          </cell>
          <cell r="E1202" t="str">
            <v>COND SKIM FLUID CLASS 2</v>
          </cell>
          <cell r="F1202">
            <v>15.1676</v>
          </cell>
          <cell r="G1202" t="str">
            <v>LB</v>
          </cell>
          <cell r="H1202">
            <v>7.5838000000000003E-2</v>
          </cell>
          <cell r="I1202">
            <v>0</v>
          </cell>
          <cell r="J1202" t="str">
            <v>Ingredient</v>
          </cell>
          <cell r="K1202" t="str">
            <v>1</v>
          </cell>
          <cell r="L1202">
            <v>8</v>
          </cell>
          <cell r="M1202">
            <v>0</v>
          </cell>
          <cell r="N1202">
            <v>0</v>
          </cell>
          <cell r="O1202">
            <v>0</v>
          </cell>
          <cell r="P1202" t="str">
            <v>8 OZ</v>
          </cell>
          <cell r="Q1202" t="str">
            <v>177416</v>
          </cell>
          <cell r="R1202" t="str">
            <v>177416-09072A</v>
          </cell>
          <cell r="S1202" t="str">
            <v>0007675009072</v>
          </cell>
        </row>
        <row r="1203">
          <cell r="A1203" t="str">
            <v>0007675009072</v>
          </cell>
          <cell r="B1203" t="str">
            <v>LUC LF YOG PLAIN 8 OZ</v>
          </cell>
          <cell r="C1203">
            <v>1202</v>
          </cell>
          <cell r="D1203" t="str">
            <v>300868</v>
          </cell>
          <cell r="E1203" t="str">
            <v>COND SKIM LB SOLIDS CLASS 2</v>
          </cell>
          <cell r="F1203">
            <v>6.6562999999999999</v>
          </cell>
          <cell r="G1203" t="str">
            <v>LB</v>
          </cell>
          <cell r="H1203">
            <v>3.3281499999999999E-2</v>
          </cell>
          <cell r="I1203">
            <v>0.92849999999999999</v>
          </cell>
          <cell r="J1203" t="str">
            <v>Ingredient</v>
          </cell>
          <cell r="K1203" t="str">
            <v>1</v>
          </cell>
          <cell r="L1203">
            <v>6</v>
          </cell>
          <cell r="M1203">
            <v>0</v>
          </cell>
          <cell r="N1203">
            <v>3.090187275E-2</v>
          </cell>
          <cell r="O1203">
            <v>0</v>
          </cell>
          <cell r="P1203" t="str">
            <v>8 OZ</v>
          </cell>
          <cell r="Q1203" t="str">
            <v>177416</v>
          </cell>
          <cell r="R1203" t="str">
            <v>177416-09072A</v>
          </cell>
          <cell r="S1203" t="str">
            <v>0007675009072</v>
          </cell>
        </row>
        <row r="1204">
          <cell r="A1204" t="str">
            <v>0007675009072</v>
          </cell>
          <cell r="B1204" t="str">
            <v>LUC LF YOG PLAIN 8 OZ</v>
          </cell>
          <cell r="C1204">
            <v>1203</v>
          </cell>
          <cell r="D1204" t="str">
            <v>300870</v>
          </cell>
          <cell r="E1204" t="str">
            <v>FLUID CLASS 2</v>
          </cell>
          <cell r="F1204">
            <v>69.412400000000005</v>
          </cell>
          <cell r="G1204" t="str">
            <v>LB</v>
          </cell>
          <cell r="H1204">
            <v>0.34706200000000004</v>
          </cell>
          <cell r="I1204">
            <v>0</v>
          </cell>
          <cell r="J1204" t="str">
            <v>Ingredient</v>
          </cell>
          <cell r="K1204" t="str">
            <v>1</v>
          </cell>
          <cell r="L1204">
            <v>7</v>
          </cell>
          <cell r="M1204">
            <v>0</v>
          </cell>
          <cell r="N1204">
            <v>0</v>
          </cell>
          <cell r="O1204">
            <v>0</v>
          </cell>
          <cell r="P1204" t="str">
            <v>8 OZ</v>
          </cell>
          <cell r="Q1204" t="str">
            <v>177416</v>
          </cell>
          <cell r="R1204" t="str">
            <v>177416-09072A</v>
          </cell>
          <cell r="S1204" t="str">
            <v>0007675009072</v>
          </cell>
        </row>
        <row r="1205">
          <cell r="A1205" t="str">
            <v>0007675009072</v>
          </cell>
          <cell r="B1205" t="str">
            <v>LUC LF YOG PLAIN 8 OZ</v>
          </cell>
          <cell r="C1205">
            <v>1204</v>
          </cell>
          <cell r="D1205" t="str">
            <v>500754</v>
          </cell>
          <cell r="E1205" t="str">
            <v>LID CLR 302 (DIA=8 OZ YOG)</v>
          </cell>
          <cell r="F1205">
            <v>0</v>
          </cell>
          <cell r="G1205" t="str">
            <v>EA</v>
          </cell>
          <cell r="H1205">
            <v>1</v>
          </cell>
          <cell r="I1205">
            <v>1.1979999999999999E-2</v>
          </cell>
          <cell r="J1205" t="str">
            <v>Packaging</v>
          </cell>
          <cell r="K1205" t="str">
            <v>2</v>
          </cell>
          <cell r="L1205">
            <v>1</v>
          </cell>
          <cell r="M1205">
            <v>0</v>
          </cell>
          <cell r="N1205">
            <v>0</v>
          </cell>
          <cell r="O1205">
            <v>1.1979999999999999E-2</v>
          </cell>
          <cell r="P1205" t="str">
            <v>8 OZ</v>
          </cell>
          <cell r="Q1205" t="str">
            <v>177416</v>
          </cell>
          <cell r="R1205" t="str">
            <v>177416-09072A</v>
          </cell>
          <cell r="S1205" t="str">
            <v>0007675009072</v>
          </cell>
        </row>
        <row r="1206">
          <cell r="A1206" t="str">
            <v>0007675009072</v>
          </cell>
          <cell r="B1206" t="str">
            <v>LUC LF YOG PLAIN 8 OZ</v>
          </cell>
          <cell r="C1206">
            <v>1205</v>
          </cell>
          <cell r="D1206" t="str">
            <v>502983</v>
          </cell>
          <cell r="E1206" t="str">
            <v>CS GENRIC YOG 8 OZ</v>
          </cell>
          <cell r="F1206">
            <v>0</v>
          </cell>
          <cell r="G1206" t="str">
            <v>EA</v>
          </cell>
          <cell r="H1206">
            <v>8.3299999999999999E-2</v>
          </cell>
          <cell r="I1206">
            <v>0.13469999999999999</v>
          </cell>
          <cell r="J1206" t="str">
            <v>Packaging</v>
          </cell>
          <cell r="K1206" t="str">
            <v>2</v>
          </cell>
          <cell r="L1206">
            <v>1</v>
          </cell>
          <cell r="M1206">
            <v>0</v>
          </cell>
          <cell r="N1206">
            <v>0</v>
          </cell>
          <cell r="O1206">
            <v>1.122051E-2</v>
          </cell>
          <cell r="P1206" t="str">
            <v>8 OZ</v>
          </cell>
          <cell r="Q1206" t="str">
            <v>177416</v>
          </cell>
          <cell r="R1206" t="str">
            <v>177416-09072A</v>
          </cell>
          <cell r="S1206" t="str">
            <v>0007675009072</v>
          </cell>
        </row>
        <row r="1207">
          <cell r="A1207" t="str">
            <v>0007675009072</v>
          </cell>
          <cell r="B1207" t="str">
            <v>LUC LF YOG PLAIN 8 OZ</v>
          </cell>
          <cell r="C1207">
            <v>1206</v>
          </cell>
          <cell r="D1207" t="str">
            <v>504440</v>
          </cell>
          <cell r="E1207" t="str">
            <v>LID YOG PS LF COM 8 OZ</v>
          </cell>
          <cell r="F1207">
            <v>0</v>
          </cell>
          <cell r="G1207" t="str">
            <v>EA</v>
          </cell>
          <cell r="H1207">
            <v>1</v>
          </cell>
          <cell r="I1207">
            <v>8.9300000000000004E-3</v>
          </cell>
          <cell r="J1207" t="str">
            <v>Packaging</v>
          </cell>
          <cell r="K1207" t="str">
            <v>2</v>
          </cell>
          <cell r="L1207">
            <v>1</v>
          </cell>
          <cell r="M1207">
            <v>0</v>
          </cell>
          <cell r="N1207">
            <v>0</v>
          </cell>
          <cell r="O1207">
            <v>8.9300000000000004E-3</v>
          </cell>
          <cell r="P1207" t="str">
            <v>8 OZ</v>
          </cell>
          <cell r="Q1207" t="str">
            <v>177416</v>
          </cell>
          <cell r="R1207" t="str">
            <v>177416-09072A</v>
          </cell>
          <cell r="S1207" t="str">
            <v>0007675009072</v>
          </cell>
        </row>
        <row r="1208">
          <cell r="A1208" t="str">
            <v>0007675009072</v>
          </cell>
          <cell r="B1208" t="str">
            <v>LUC LF YOG PLAIN 8 OZ</v>
          </cell>
          <cell r="C1208">
            <v>1207</v>
          </cell>
          <cell r="D1208" t="str">
            <v>506339</v>
          </cell>
          <cell r="E1208" t="str">
            <v>CUP LUC LF YOG PLAIN BILG 8 OZ</v>
          </cell>
          <cell r="F1208">
            <v>0</v>
          </cell>
          <cell r="G1208" t="str">
            <v>EA</v>
          </cell>
          <cell r="H1208">
            <v>1</v>
          </cell>
          <cell r="I1208">
            <v>2.4109999999999999E-2</v>
          </cell>
          <cell r="J1208" t="str">
            <v>Packaging</v>
          </cell>
          <cell r="K1208" t="str">
            <v>2</v>
          </cell>
          <cell r="L1208">
            <v>1</v>
          </cell>
          <cell r="M1208">
            <v>0</v>
          </cell>
          <cell r="N1208">
            <v>0</v>
          </cell>
          <cell r="O1208">
            <v>2.4109999999999999E-2</v>
          </cell>
          <cell r="P1208" t="str">
            <v>8 OZ</v>
          </cell>
          <cell r="Q1208" t="str">
            <v>177416</v>
          </cell>
          <cell r="R1208" t="str">
            <v>177416-09072A</v>
          </cell>
          <cell r="S1208" t="str">
            <v>0007675009072</v>
          </cell>
        </row>
        <row r="1209">
          <cell r="A1209" t="str">
            <v>0007675009073</v>
          </cell>
          <cell r="B1209" t="str">
            <v>LUC LF YOG STWBRY 8 OZ</v>
          </cell>
          <cell r="C1209">
            <v>1208</v>
          </cell>
          <cell r="D1209" t="str">
            <v>177744</v>
          </cell>
          <cell r="E1209" t="str">
            <v>BULK LUC/JM YOG STWBRY</v>
          </cell>
          <cell r="F1209">
            <v>100</v>
          </cell>
          <cell r="G1209" t="str">
            <v>LB</v>
          </cell>
          <cell r="H1209">
            <v>0.5</v>
          </cell>
          <cell r="I1209">
            <v>0.234038994375</v>
          </cell>
          <cell r="J1209" t="str">
            <v>Ingredient</v>
          </cell>
          <cell r="K1209" t="str">
            <v>1</v>
          </cell>
          <cell r="L1209">
            <v>3</v>
          </cell>
          <cell r="M1209">
            <v>1</v>
          </cell>
          <cell r="N1209">
            <v>0</v>
          </cell>
          <cell r="O1209">
            <v>0</v>
          </cell>
          <cell r="P1209" t="str">
            <v>8 OZ</v>
          </cell>
          <cell r="Q1209" t="str">
            <v>177744</v>
          </cell>
          <cell r="R1209" t="str">
            <v>177744-09073A</v>
          </cell>
          <cell r="S1209" t="str">
            <v>0007675009073</v>
          </cell>
        </row>
        <row r="1210">
          <cell r="A1210" t="str">
            <v>0007675009073</v>
          </cell>
          <cell r="B1210" t="str">
            <v>LUC LF YOG STWBRY 8 OZ</v>
          </cell>
          <cell r="C1210">
            <v>1209</v>
          </cell>
          <cell r="D1210" t="str">
            <v>177416</v>
          </cell>
          <cell r="E1210" t="str">
            <v>BULK MIX YOG MLK LF LUC/JM</v>
          </cell>
          <cell r="F1210">
            <v>75</v>
          </cell>
          <cell r="G1210" t="str">
            <v>LB</v>
          </cell>
          <cell r="H1210">
            <v>0.375</v>
          </cell>
          <cell r="I1210">
            <v>0.16205199249999999</v>
          </cell>
          <cell r="J1210" t="str">
            <v>Ingredient</v>
          </cell>
          <cell r="K1210" t="str">
            <v>1</v>
          </cell>
          <cell r="L1210">
            <v>2</v>
          </cell>
          <cell r="M1210">
            <v>0</v>
          </cell>
          <cell r="N1210">
            <v>6.07694971875E-2</v>
          </cell>
          <cell r="O1210">
            <v>0</v>
          </cell>
          <cell r="P1210" t="str">
            <v>8 OZ</v>
          </cell>
          <cell r="Q1210" t="str">
            <v>177744</v>
          </cell>
          <cell r="R1210" t="str">
            <v>177744-09073A</v>
          </cell>
          <cell r="S1210" t="str">
            <v>0007675009073</v>
          </cell>
        </row>
        <row r="1211">
          <cell r="A1211" t="str">
            <v>0007675009073</v>
          </cell>
          <cell r="B1211" t="str">
            <v>LUC LF YOG STWBRY 8 OZ</v>
          </cell>
          <cell r="C1211">
            <v>1210</v>
          </cell>
          <cell r="D1211" t="str">
            <v>301375</v>
          </cell>
          <cell r="E1211" t="str">
            <v>FRUT YOG STWBRY BUY</v>
          </cell>
          <cell r="F1211">
            <v>25</v>
          </cell>
          <cell r="G1211" t="str">
            <v>LB</v>
          </cell>
          <cell r="H1211">
            <v>0.125</v>
          </cell>
          <cell r="I1211">
            <v>0.45</v>
          </cell>
          <cell r="J1211" t="str">
            <v>Ingredient</v>
          </cell>
          <cell r="K1211" t="str">
            <v>1</v>
          </cell>
          <cell r="L1211">
            <v>1</v>
          </cell>
          <cell r="M1211">
            <v>0</v>
          </cell>
          <cell r="N1211">
            <v>5.6250000000000001E-2</v>
          </cell>
          <cell r="O1211">
            <v>0</v>
          </cell>
          <cell r="P1211" t="str">
            <v>8 OZ</v>
          </cell>
          <cell r="Q1211" t="str">
            <v>177744</v>
          </cell>
          <cell r="R1211" t="str">
            <v>177744-09073A</v>
          </cell>
          <cell r="S1211" t="str">
            <v>0007675009073</v>
          </cell>
        </row>
        <row r="1212">
          <cell r="A1212" t="str">
            <v>0007675009073</v>
          </cell>
          <cell r="B1212" t="str">
            <v>LUC LF YOG STWBRY 8 OZ</v>
          </cell>
          <cell r="C1212">
            <v>1211</v>
          </cell>
          <cell r="D1212" t="str">
            <v>500754</v>
          </cell>
          <cell r="E1212" t="str">
            <v>LID CLR 302 (DIA=8 OZ YOG)</v>
          </cell>
          <cell r="F1212">
            <v>0</v>
          </cell>
          <cell r="G1212" t="str">
            <v>EA</v>
          </cell>
          <cell r="H1212">
            <v>1</v>
          </cell>
          <cell r="I1212">
            <v>1.1979999999999999E-2</v>
          </cell>
          <cell r="J1212" t="str">
            <v>Packaging</v>
          </cell>
          <cell r="K1212" t="str">
            <v>2</v>
          </cell>
          <cell r="L1212">
            <v>1</v>
          </cell>
          <cell r="M1212">
            <v>0</v>
          </cell>
          <cell r="N1212">
            <v>0</v>
          </cell>
          <cell r="O1212">
            <v>1.1979999999999999E-2</v>
          </cell>
          <cell r="P1212" t="str">
            <v>8 OZ</v>
          </cell>
          <cell r="Q1212" t="str">
            <v>177744</v>
          </cell>
          <cell r="R1212" t="str">
            <v>177744-09073A</v>
          </cell>
          <cell r="S1212" t="str">
            <v>0007675009073</v>
          </cell>
        </row>
        <row r="1213">
          <cell r="A1213" t="str">
            <v>0007675009073</v>
          </cell>
          <cell r="B1213" t="str">
            <v>LUC LF YOG STWBRY 8 OZ</v>
          </cell>
          <cell r="C1213">
            <v>1212</v>
          </cell>
          <cell r="D1213" t="str">
            <v>502983</v>
          </cell>
          <cell r="E1213" t="str">
            <v>CS GENRIC YOG 8 OZ</v>
          </cell>
          <cell r="F1213">
            <v>0</v>
          </cell>
          <cell r="G1213" t="str">
            <v>EA</v>
          </cell>
          <cell r="H1213">
            <v>8.3299999999999999E-2</v>
          </cell>
          <cell r="I1213">
            <v>0.13469999999999999</v>
          </cell>
          <cell r="J1213" t="str">
            <v>Packaging</v>
          </cell>
          <cell r="K1213" t="str">
            <v>2</v>
          </cell>
          <cell r="L1213">
            <v>1</v>
          </cell>
          <cell r="M1213">
            <v>0</v>
          </cell>
          <cell r="N1213">
            <v>0</v>
          </cell>
          <cell r="O1213">
            <v>1.122051E-2</v>
          </cell>
          <cell r="P1213" t="str">
            <v>8 OZ</v>
          </cell>
          <cell r="Q1213" t="str">
            <v>177744</v>
          </cell>
          <cell r="R1213" t="str">
            <v>177744-09073A</v>
          </cell>
          <cell r="S1213" t="str">
            <v>0007675009073</v>
          </cell>
        </row>
        <row r="1214">
          <cell r="A1214" t="str">
            <v>0007675009073</v>
          </cell>
          <cell r="B1214" t="str">
            <v>LUC LF YOG STWBRY 8 OZ</v>
          </cell>
          <cell r="C1214">
            <v>1213</v>
          </cell>
          <cell r="D1214" t="str">
            <v>504440</v>
          </cell>
          <cell r="E1214" t="str">
            <v>LID YOG PS LF COM 8 OZ</v>
          </cell>
          <cell r="F1214">
            <v>0</v>
          </cell>
          <cell r="G1214" t="str">
            <v>EA</v>
          </cell>
          <cell r="H1214">
            <v>1</v>
          </cell>
          <cell r="I1214">
            <v>8.9300000000000004E-3</v>
          </cell>
          <cell r="J1214" t="str">
            <v>Packaging</v>
          </cell>
          <cell r="K1214" t="str">
            <v>2</v>
          </cell>
          <cell r="L1214">
            <v>1</v>
          </cell>
          <cell r="M1214">
            <v>0</v>
          </cell>
          <cell r="N1214">
            <v>0</v>
          </cell>
          <cell r="O1214">
            <v>8.9300000000000004E-3</v>
          </cell>
          <cell r="P1214" t="str">
            <v>8 OZ</v>
          </cell>
          <cell r="Q1214" t="str">
            <v>177744</v>
          </cell>
          <cell r="R1214" t="str">
            <v>177744-09073A</v>
          </cell>
          <cell r="S1214" t="str">
            <v>0007675009073</v>
          </cell>
        </row>
        <row r="1215">
          <cell r="A1215" t="str">
            <v>0007675009073</v>
          </cell>
          <cell r="B1215" t="str">
            <v>LUC LF YOG STWBRY 8 OZ</v>
          </cell>
          <cell r="C1215">
            <v>1214</v>
          </cell>
          <cell r="D1215" t="str">
            <v>506337</v>
          </cell>
          <cell r="E1215" t="str">
            <v>CUP LUC LF YOG STWBRY BILG 8 OZ</v>
          </cell>
          <cell r="F1215">
            <v>0</v>
          </cell>
          <cell r="G1215" t="str">
            <v>EA</v>
          </cell>
          <cell r="H1215">
            <v>1</v>
          </cell>
          <cell r="I1215">
            <v>2.6610000000000002E-2</v>
          </cell>
          <cell r="J1215" t="str">
            <v>Packaging</v>
          </cell>
          <cell r="K1215" t="str">
            <v>2</v>
          </cell>
          <cell r="L1215">
            <v>1</v>
          </cell>
          <cell r="M1215">
            <v>0</v>
          </cell>
          <cell r="N1215">
            <v>0</v>
          </cell>
          <cell r="O1215">
            <v>2.6610000000000002E-2</v>
          </cell>
          <cell r="P1215" t="str">
            <v>8 OZ</v>
          </cell>
          <cell r="Q1215" t="str">
            <v>177744</v>
          </cell>
          <cell r="R1215" t="str">
            <v>177744-09073A</v>
          </cell>
          <cell r="S1215" t="str">
            <v>0007675009073</v>
          </cell>
        </row>
        <row r="1216">
          <cell r="A1216" t="str">
            <v>0007675009074</v>
          </cell>
          <cell r="B1216" t="str">
            <v>LUC LF YOG PEACH 8 OZ</v>
          </cell>
          <cell r="C1216">
            <v>1215</v>
          </cell>
          <cell r="D1216" t="str">
            <v>177742</v>
          </cell>
          <cell r="E1216" t="str">
            <v>BULK LUC/JM YOG PEACH</v>
          </cell>
          <cell r="F1216">
            <v>100</v>
          </cell>
          <cell r="G1216" t="str">
            <v>LB</v>
          </cell>
          <cell r="H1216">
            <v>0.5</v>
          </cell>
          <cell r="I1216">
            <v>0.226538994375</v>
          </cell>
          <cell r="J1216" t="str">
            <v>Ingredient</v>
          </cell>
          <cell r="K1216" t="str">
            <v>1</v>
          </cell>
          <cell r="L1216">
            <v>3</v>
          </cell>
          <cell r="M1216">
            <v>1</v>
          </cell>
          <cell r="N1216">
            <v>0</v>
          </cell>
          <cell r="O1216">
            <v>0</v>
          </cell>
          <cell r="P1216" t="str">
            <v>8 OZ</v>
          </cell>
          <cell r="Q1216" t="str">
            <v>177742</v>
          </cell>
          <cell r="R1216" t="str">
            <v>177742-09074A</v>
          </cell>
          <cell r="S1216" t="str">
            <v>0007675009074</v>
          </cell>
        </row>
        <row r="1217">
          <cell r="A1217" t="str">
            <v>0007675009074</v>
          </cell>
          <cell r="B1217" t="str">
            <v>LUC LF YOG PEACH 8 OZ</v>
          </cell>
          <cell r="C1217">
            <v>1216</v>
          </cell>
          <cell r="D1217" t="str">
            <v>177416</v>
          </cell>
          <cell r="E1217" t="str">
            <v>BULK MIX YOG MLK LF LUC/JM</v>
          </cell>
          <cell r="F1217">
            <v>75</v>
          </cell>
          <cell r="G1217" t="str">
            <v>LB</v>
          </cell>
          <cell r="H1217">
            <v>0.375</v>
          </cell>
          <cell r="I1217">
            <v>0.16205199249999999</v>
          </cell>
          <cell r="J1217" t="str">
            <v>Ingredient</v>
          </cell>
          <cell r="K1217" t="str">
            <v>1</v>
          </cell>
          <cell r="L1217">
            <v>2</v>
          </cell>
          <cell r="M1217">
            <v>0</v>
          </cell>
          <cell r="N1217">
            <v>6.07694971875E-2</v>
          </cell>
          <cell r="O1217">
            <v>0</v>
          </cell>
          <cell r="P1217" t="str">
            <v>8 OZ</v>
          </cell>
          <cell r="Q1217" t="str">
            <v>177742</v>
          </cell>
          <cell r="R1217" t="str">
            <v>177742-09074A</v>
          </cell>
          <cell r="S1217" t="str">
            <v>0007675009074</v>
          </cell>
        </row>
        <row r="1218">
          <cell r="A1218" t="str">
            <v>0007675009074</v>
          </cell>
          <cell r="B1218" t="str">
            <v>LUC LF YOG PEACH 8 OZ</v>
          </cell>
          <cell r="C1218">
            <v>1217</v>
          </cell>
          <cell r="D1218" t="str">
            <v>301372</v>
          </cell>
          <cell r="E1218" t="str">
            <v>FRUT YOG PEACH BUY</v>
          </cell>
          <cell r="F1218">
            <v>25</v>
          </cell>
          <cell r="G1218" t="str">
            <v>LB</v>
          </cell>
          <cell r="H1218">
            <v>0.125</v>
          </cell>
          <cell r="I1218">
            <v>0.42</v>
          </cell>
          <cell r="J1218" t="str">
            <v>Ingredient</v>
          </cell>
          <cell r="K1218" t="str">
            <v>1</v>
          </cell>
          <cell r="L1218">
            <v>1</v>
          </cell>
          <cell r="M1218">
            <v>0</v>
          </cell>
          <cell r="N1218">
            <v>5.2499999999999998E-2</v>
          </cell>
          <cell r="O1218">
            <v>0</v>
          </cell>
          <cell r="P1218" t="str">
            <v>8 OZ</v>
          </cell>
          <cell r="Q1218" t="str">
            <v>177742</v>
          </cell>
          <cell r="R1218" t="str">
            <v>177742-09074A</v>
          </cell>
          <cell r="S1218" t="str">
            <v>0007675009074</v>
          </cell>
        </row>
        <row r="1219">
          <cell r="A1219" t="str">
            <v>0007675009074</v>
          </cell>
          <cell r="B1219" t="str">
            <v>LUC LF YOG PEACH 8 OZ</v>
          </cell>
          <cell r="C1219">
            <v>1218</v>
          </cell>
          <cell r="D1219" t="str">
            <v>500754</v>
          </cell>
          <cell r="E1219" t="str">
            <v>LID CLR 302 (DIA=8 OZ YOG)</v>
          </cell>
          <cell r="F1219">
            <v>0</v>
          </cell>
          <cell r="G1219" t="str">
            <v>EA</v>
          </cell>
          <cell r="H1219">
            <v>1</v>
          </cell>
          <cell r="I1219">
            <v>1.1979999999999999E-2</v>
          </cell>
          <cell r="J1219" t="str">
            <v>Packaging</v>
          </cell>
          <cell r="K1219" t="str">
            <v>2</v>
          </cell>
          <cell r="L1219">
            <v>1</v>
          </cell>
          <cell r="M1219">
            <v>0</v>
          </cell>
          <cell r="N1219">
            <v>0</v>
          </cell>
          <cell r="O1219">
            <v>1.1979999999999999E-2</v>
          </cell>
          <cell r="P1219" t="str">
            <v>8 OZ</v>
          </cell>
          <cell r="Q1219" t="str">
            <v>177742</v>
          </cell>
          <cell r="R1219" t="str">
            <v>177742-09074A</v>
          </cell>
          <cell r="S1219" t="str">
            <v>0007675009074</v>
          </cell>
        </row>
        <row r="1220">
          <cell r="A1220" t="str">
            <v>0007675009074</v>
          </cell>
          <cell r="B1220" t="str">
            <v>LUC LF YOG PEACH 8 OZ</v>
          </cell>
          <cell r="C1220">
            <v>1219</v>
          </cell>
          <cell r="D1220" t="str">
            <v>502983</v>
          </cell>
          <cell r="E1220" t="str">
            <v>CS GENRIC YOG 8 OZ</v>
          </cell>
          <cell r="F1220">
            <v>0</v>
          </cell>
          <cell r="G1220" t="str">
            <v>EA</v>
          </cell>
          <cell r="H1220">
            <v>8.3299999999999999E-2</v>
          </cell>
          <cell r="I1220">
            <v>0.13469999999999999</v>
          </cell>
          <cell r="J1220" t="str">
            <v>Packaging</v>
          </cell>
          <cell r="K1220" t="str">
            <v>2</v>
          </cell>
          <cell r="L1220">
            <v>1</v>
          </cell>
          <cell r="M1220">
            <v>0</v>
          </cell>
          <cell r="N1220">
            <v>0</v>
          </cell>
          <cell r="O1220">
            <v>1.122051E-2</v>
          </cell>
          <cell r="P1220" t="str">
            <v>8 OZ</v>
          </cell>
          <cell r="Q1220" t="str">
            <v>177742</v>
          </cell>
          <cell r="R1220" t="str">
            <v>177742-09074A</v>
          </cell>
          <cell r="S1220" t="str">
            <v>0007675009074</v>
          </cell>
        </row>
        <row r="1221">
          <cell r="A1221" t="str">
            <v>0007675009074</v>
          </cell>
          <cell r="B1221" t="str">
            <v>LUC LF YOG PEACH 8 OZ</v>
          </cell>
          <cell r="C1221">
            <v>1220</v>
          </cell>
          <cell r="D1221" t="str">
            <v>504440</v>
          </cell>
          <cell r="E1221" t="str">
            <v>LID YOG PS LF COM 8 OZ</v>
          </cell>
          <cell r="F1221">
            <v>0</v>
          </cell>
          <cell r="G1221" t="str">
            <v>EA</v>
          </cell>
          <cell r="H1221">
            <v>1</v>
          </cell>
          <cell r="I1221">
            <v>8.9300000000000004E-3</v>
          </cell>
          <cell r="J1221" t="str">
            <v>Packaging</v>
          </cell>
          <cell r="K1221" t="str">
            <v>2</v>
          </cell>
          <cell r="L1221">
            <v>1</v>
          </cell>
          <cell r="M1221">
            <v>0</v>
          </cell>
          <cell r="N1221">
            <v>0</v>
          </cell>
          <cell r="O1221">
            <v>8.9300000000000004E-3</v>
          </cell>
          <cell r="P1221" t="str">
            <v>8 OZ</v>
          </cell>
          <cell r="Q1221" t="str">
            <v>177742</v>
          </cell>
          <cell r="R1221" t="str">
            <v>177742-09074A</v>
          </cell>
          <cell r="S1221" t="str">
            <v>0007675009074</v>
          </cell>
        </row>
        <row r="1222">
          <cell r="A1222" t="str">
            <v>0007675009074</v>
          </cell>
          <cell r="B1222" t="str">
            <v>LUC LF YOG PEACH 8 OZ</v>
          </cell>
          <cell r="C1222">
            <v>1221</v>
          </cell>
          <cell r="D1222" t="str">
            <v>506338</v>
          </cell>
          <cell r="E1222" t="str">
            <v>CUP LUC LF YOG PEACH BILG 8 OZ</v>
          </cell>
          <cell r="F1222">
            <v>0</v>
          </cell>
          <cell r="G1222" t="str">
            <v>EA</v>
          </cell>
          <cell r="H1222">
            <v>1</v>
          </cell>
          <cell r="I1222">
            <v>2.6610000000000002E-2</v>
          </cell>
          <cell r="J1222" t="str">
            <v>Packaging</v>
          </cell>
          <cell r="K1222" t="str">
            <v>2</v>
          </cell>
          <cell r="L1222">
            <v>1</v>
          </cell>
          <cell r="M1222">
            <v>0</v>
          </cell>
          <cell r="N1222">
            <v>0</v>
          </cell>
          <cell r="O1222">
            <v>2.6610000000000002E-2</v>
          </cell>
          <cell r="P1222" t="str">
            <v>8 OZ</v>
          </cell>
          <cell r="Q1222" t="str">
            <v>177742</v>
          </cell>
          <cell r="R1222" t="str">
            <v>177742-09074A</v>
          </cell>
          <cell r="S1222" t="str">
            <v>0007675009074</v>
          </cell>
        </row>
        <row r="1223">
          <cell r="A1223" t="str">
            <v>0007675009075</v>
          </cell>
          <cell r="B1223" t="str">
            <v>LUC LF YOG BLUBRY 8 OZ</v>
          </cell>
          <cell r="C1223">
            <v>1222</v>
          </cell>
          <cell r="D1223" t="str">
            <v>177743</v>
          </cell>
          <cell r="E1223" t="str">
            <v>BULK LUC/JM YOG BLUBRY</v>
          </cell>
          <cell r="F1223">
            <v>100</v>
          </cell>
          <cell r="G1223" t="str">
            <v>LB</v>
          </cell>
          <cell r="H1223">
            <v>0.5</v>
          </cell>
          <cell r="I1223">
            <v>0.24873899437499999</v>
          </cell>
          <cell r="J1223" t="str">
            <v>Ingredient</v>
          </cell>
          <cell r="K1223" t="str">
            <v>1</v>
          </cell>
          <cell r="L1223">
            <v>3</v>
          </cell>
          <cell r="M1223">
            <v>1</v>
          </cell>
          <cell r="N1223">
            <v>0</v>
          </cell>
          <cell r="O1223">
            <v>0</v>
          </cell>
          <cell r="P1223" t="str">
            <v>8 OZ</v>
          </cell>
          <cell r="Q1223" t="str">
            <v>177743</v>
          </cell>
          <cell r="R1223" t="str">
            <v>177743-09075A</v>
          </cell>
          <cell r="S1223" t="str">
            <v>0007675009075</v>
          </cell>
        </row>
        <row r="1224">
          <cell r="A1224" t="str">
            <v>0007675009075</v>
          </cell>
          <cell r="B1224" t="str">
            <v>LUC LF YOG BLUBRY 8 OZ</v>
          </cell>
          <cell r="C1224">
            <v>1223</v>
          </cell>
          <cell r="D1224" t="str">
            <v>177416</v>
          </cell>
          <cell r="E1224" t="str">
            <v>BULK MIX YOG MLK LF LUC/JM</v>
          </cell>
          <cell r="F1224">
            <v>75</v>
          </cell>
          <cell r="G1224" t="str">
            <v>LB</v>
          </cell>
          <cell r="H1224">
            <v>0.375</v>
          </cell>
          <cell r="I1224">
            <v>0.16205199249999999</v>
          </cell>
          <cell r="J1224" t="str">
            <v>Ingredient</v>
          </cell>
          <cell r="K1224" t="str">
            <v>1</v>
          </cell>
          <cell r="L1224">
            <v>2</v>
          </cell>
          <cell r="M1224">
            <v>0</v>
          </cell>
          <cell r="N1224">
            <v>6.07694971875E-2</v>
          </cell>
          <cell r="O1224">
            <v>0</v>
          </cell>
          <cell r="P1224" t="str">
            <v>8 OZ</v>
          </cell>
          <cell r="Q1224" t="str">
            <v>177743</v>
          </cell>
          <cell r="R1224" t="str">
            <v>177743-09075A</v>
          </cell>
          <cell r="S1224" t="str">
            <v>0007675009075</v>
          </cell>
        </row>
        <row r="1225">
          <cell r="A1225" t="str">
            <v>0007675009075</v>
          </cell>
          <cell r="B1225" t="str">
            <v>LUC LF YOG BLUBRY 8 OZ</v>
          </cell>
          <cell r="C1225">
            <v>1224</v>
          </cell>
          <cell r="D1225" t="str">
            <v>301368</v>
          </cell>
          <cell r="E1225" t="str">
            <v>FRUT YOG BLUBRY BUY</v>
          </cell>
          <cell r="F1225">
            <v>25</v>
          </cell>
          <cell r="G1225" t="str">
            <v>LB</v>
          </cell>
          <cell r="H1225">
            <v>0.125</v>
          </cell>
          <cell r="I1225">
            <v>0.50880000000000003</v>
          </cell>
          <cell r="J1225" t="str">
            <v>Ingredient</v>
          </cell>
          <cell r="K1225" t="str">
            <v>1</v>
          </cell>
          <cell r="L1225">
            <v>1</v>
          </cell>
          <cell r="M1225">
            <v>0</v>
          </cell>
          <cell r="N1225">
            <v>6.3600000000000004E-2</v>
          </cell>
          <cell r="O1225">
            <v>0</v>
          </cell>
          <cell r="P1225" t="str">
            <v>8 OZ</v>
          </cell>
          <cell r="Q1225" t="str">
            <v>177743</v>
          </cell>
          <cell r="R1225" t="str">
            <v>177743-09075A</v>
          </cell>
          <cell r="S1225" t="str">
            <v>0007675009075</v>
          </cell>
        </row>
        <row r="1226">
          <cell r="A1226" t="str">
            <v>0007675009075</v>
          </cell>
          <cell r="B1226" t="str">
            <v>LUC LF YOG BLUBRY 8 OZ</v>
          </cell>
          <cell r="C1226">
            <v>1225</v>
          </cell>
          <cell r="D1226" t="str">
            <v>500754</v>
          </cell>
          <cell r="E1226" t="str">
            <v>LID CLR 302 (DIA=8 OZ YOG)</v>
          </cell>
          <cell r="F1226">
            <v>0</v>
          </cell>
          <cell r="G1226" t="str">
            <v>EA</v>
          </cell>
          <cell r="H1226">
            <v>1</v>
          </cell>
          <cell r="I1226">
            <v>1.1979999999999999E-2</v>
          </cell>
          <cell r="J1226" t="str">
            <v>Packaging</v>
          </cell>
          <cell r="K1226" t="str">
            <v>2</v>
          </cell>
          <cell r="L1226">
            <v>1</v>
          </cell>
          <cell r="M1226">
            <v>0</v>
          </cell>
          <cell r="N1226">
            <v>0</v>
          </cell>
          <cell r="O1226">
            <v>1.1979999999999999E-2</v>
          </cell>
          <cell r="P1226" t="str">
            <v>8 OZ</v>
          </cell>
          <cell r="Q1226" t="str">
            <v>177743</v>
          </cell>
          <cell r="R1226" t="str">
            <v>177743-09075A</v>
          </cell>
          <cell r="S1226" t="str">
            <v>0007675009075</v>
          </cell>
        </row>
        <row r="1227">
          <cell r="A1227" t="str">
            <v>0007675009075</v>
          </cell>
          <cell r="B1227" t="str">
            <v>LUC LF YOG BLUBRY 8 OZ</v>
          </cell>
          <cell r="C1227">
            <v>1226</v>
          </cell>
          <cell r="D1227" t="str">
            <v>502983</v>
          </cell>
          <cell r="E1227" t="str">
            <v>CS GENRIC YOG 8 OZ</v>
          </cell>
          <cell r="F1227">
            <v>0</v>
          </cell>
          <cell r="G1227" t="str">
            <v>EA</v>
          </cell>
          <cell r="H1227">
            <v>8.3299999999999999E-2</v>
          </cell>
          <cell r="I1227">
            <v>0.13469999999999999</v>
          </cell>
          <cell r="J1227" t="str">
            <v>Packaging</v>
          </cell>
          <cell r="K1227" t="str">
            <v>2</v>
          </cell>
          <cell r="L1227">
            <v>1</v>
          </cell>
          <cell r="M1227">
            <v>0</v>
          </cell>
          <cell r="N1227">
            <v>0</v>
          </cell>
          <cell r="O1227">
            <v>1.122051E-2</v>
          </cell>
          <cell r="P1227" t="str">
            <v>8 OZ</v>
          </cell>
          <cell r="Q1227" t="str">
            <v>177743</v>
          </cell>
          <cell r="R1227" t="str">
            <v>177743-09075A</v>
          </cell>
          <cell r="S1227" t="str">
            <v>0007675009075</v>
          </cell>
        </row>
        <row r="1228">
          <cell r="A1228" t="str">
            <v>0007675009075</v>
          </cell>
          <cell r="B1228" t="str">
            <v>LUC LF YOG BLUBRY 8 OZ</v>
          </cell>
          <cell r="C1228">
            <v>1227</v>
          </cell>
          <cell r="D1228" t="str">
            <v>504440</v>
          </cell>
          <cell r="E1228" t="str">
            <v>LID YOG PS LF COM 8 OZ</v>
          </cell>
          <cell r="F1228">
            <v>0</v>
          </cell>
          <cell r="G1228" t="str">
            <v>EA</v>
          </cell>
          <cell r="H1228">
            <v>1</v>
          </cell>
          <cell r="I1228">
            <v>8.9300000000000004E-3</v>
          </cell>
          <cell r="J1228" t="str">
            <v>Packaging</v>
          </cell>
          <cell r="K1228" t="str">
            <v>2</v>
          </cell>
          <cell r="L1228">
            <v>1</v>
          </cell>
          <cell r="M1228">
            <v>0</v>
          </cell>
          <cell r="N1228">
            <v>0</v>
          </cell>
          <cell r="O1228">
            <v>8.9300000000000004E-3</v>
          </cell>
          <cell r="P1228" t="str">
            <v>8 OZ</v>
          </cell>
          <cell r="Q1228" t="str">
            <v>177743</v>
          </cell>
          <cell r="R1228" t="str">
            <v>177743-09075A</v>
          </cell>
          <cell r="S1228" t="str">
            <v>0007675009075</v>
          </cell>
        </row>
        <row r="1229">
          <cell r="A1229" t="str">
            <v>0007675009075</v>
          </cell>
          <cell r="B1229" t="str">
            <v>LUC LF YOG BLUBRY 8 OZ</v>
          </cell>
          <cell r="C1229">
            <v>1228</v>
          </cell>
          <cell r="D1229" t="str">
            <v>506336</v>
          </cell>
          <cell r="E1229" t="str">
            <v>CUP LUC LF YOG BLUBRY BILG 8 OZ</v>
          </cell>
          <cell r="F1229">
            <v>0</v>
          </cell>
          <cell r="G1229" t="str">
            <v>EA</v>
          </cell>
          <cell r="H1229">
            <v>1</v>
          </cell>
          <cell r="I1229">
            <v>2.6610000000000002E-2</v>
          </cell>
          <cell r="J1229" t="str">
            <v>Packaging</v>
          </cell>
          <cell r="K1229" t="str">
            <v>2</v>
          </cell>
          <cell r="L1229">
            <v>1</v>
          </cell>
          <cell r="M1229">
            <v>0</v>
          </cell>
          <cell r="N1229">
            <v>0</v>
          </cell>
          <cell r="O1229">
            <v>2.6610000000000002E-2</v>
          </cell>
          <cell r="P1229" t="str">
            <v>8 OZ</v>
          </cell>
          <cell r="Q1229" t="str">
            <v>177743</v>
          </cell>
          <cell r="R1229" t="str">
            <v>177743-09075A</v>
          </cell>
          <cell r="S1229" t="str">
            <v>0007675009075</v>
          </cell>
        </row>
        <row r="1230">
          <cell r="A1230" t="str">
            <v>0007675009077</v>
          </cell>
          <cell r="B1230" t="str">
            <v>LUC LF YOG STWBRY 32 OZ</v>
          </cell>
          <cell r="C1230">
            <v>1229</v>
          </cell>
          <cell r="D1230" t="str">
            <v>177744</v>
          </cell>
          <cell r="E1230" t="str">
            <v>BULK LUC/JM YOG STWBRY</v>
          </cell>
          <cell r="F1230">
            <v>100</v>
          </cell>
          <cell r="G1230" t="str">
            <v>LB</v>
          </cell>
          <cell r="H1230">
            <v>2</v>
          </cell>
          <cell r="I1230">
            <v>0.234038994375</v>
          </cell>
          <cell r="J1230" t="str">
            <v>Ingredient</v>
          </cell>
          <cell r="K1230" t="str">
            <v>1</v>
          </cell>
          <cell r="L1230">
            <v>3</v>
          </cell>
          <cell r="M1230">
            <v>1</v>
          </cell>
          <cell r="N1230">
            <v>0</v>
          </cell>
          <cell r="O1230">
            <v>0</v>
          </cell>
          <cell r="P1230" t="str">
            <v>32 OZ</v>
          </cell>
          <cell r="Q1230" t="str">
            <v>177744</v>
          </cell>
          <cell r="R1230" t="str">
            <v>177744-09077A</v>
          </cell>
          <cell r="S1230" t="str">
            <v>0007675009077</v>
          </cell>
        </row>
        <row r="1231">
          <cell r="A1231" t="str">
            <v>0007675009077</v>
          </cell>
          <cell r="B1231" t="str">
            <v>LUC LF YOG STWBRY 32 OZ</v>
          </cell>
          <cell r="C1231">
            <v>1230</v>
          </cell>
          <cell r="D1231" t="str">
            <v>177416</v>
          </cell>
          <cell r="E1231" t="str">
            <v>BULK MIX YOG MLK LF LUC/JM</v>
          </cell>
          <cell r="F1231">
            <v>75</v>
          </cell>
          <cell r="G1231" t="str">
            <v>LB</v>
          </cell>
          <cell r="H1231">
            <v>1.5</v>
          </cell>
          <cell r="I1231">
            <v>0.16205199249999999</v>
          </cell>
          <cell r="J1231" t="str">
            <v>Ingredient</v>
          </cell>
          <cell r="K1231" t="str">
            <v>1</v>
          </cell>
          <cell r="L1231">
            <v>2</v>
          </cell>
          <cell r="M1231">
            <v>0</v>
          </cell>
          <cell r="N1231">
            <v>0.24307798875</v>
          </cell>
          <cell r="O1231">
            <v>0</v>
          </cell>
          <cell r="P1231" t="str">
            <v>32 OZ</v>
          </cell>
          <cell r="Q1231" t="str">
            <v>177744</v>
          </cell>
          <cell r="R1231" t="str">
            <v>177744-09077A</v>
          </cell>
          <cell r="S1231" t="str">
            <v>0007675009077</v>
          </cell>
        </row>
        <row r="1232">
          <cell r="A1232" t="str">
            <v>0007675009077</v>
          </cell>
          <cell r="B1232" t="str">
            <v>LUC LF YOG STWBRY 32 OZ</v>
          </cell>
          <cell r="C1232">
            <v>1231</v>
          </cell>
          <cell r="D1232" t="str">
            <v>301375</v>
          </cell>
          <cell r="E1232" t="str">
            <v>FRUT YOG STWBRY BUY</v>
          </cell>
          <cell r="F1232">
            <v>25</v>
          </cell>
          <cell r="G1232" t="str">
            <v>LB</v>
          </cell>
          <cell r="H1232">
            <v>0.5</v>
          </cell>
          <cell r="I1232">
            <v>0.45</v>
          </cell>
          <cell r="J1232" t="str">
            <v>Ingredient</v>
          </cell>
          <cell r="K1232" t="str">
            <v>1</v>
          </cell>
          <cell r="L1232">
            <v>1</v>
          </cell>
          <cell r="M1232">
            <v>0</v>
          </cell>
          <cell r="N1232">
            <v>0.22500000000000001</v>
          </cell>
          <cell r="O1232">
            <v>0</v>
          </cell>
          <cell r="P1232" t="str">
            <v>32 OZ</v>
          </cell>
          <cell r="Q1232" t="str">
            <v>177744</v>
          </cell>
          <cell r="R1232" t="str">
            <v>177744-09077A</v>
          </cell>
          <cell r="S1232" t="str">
            <v>0007675009077</v>
          </cell>
        </row>
        <row r="1233">
          <cell r="A1233" t="str">
            <v>0007675009077</v>
          </cell>
          <cell r="B1233" t="str">
            <v>LUC LF YOG STWBRY 32 OZ</v>
          </cell>
          <cell r="C1233">
            <v>1232</v>
          </cell>
          <cell r="D1233" t="str">
            <v>500109</v>
          </cell>
          <cell r="E1233" t="str">
            <v>LID CLR 409F (DIA=8 OZ CTCHSE)</v>
          </cell>
          <cell r="F1233">
            <v>0</v>
          </cell>
          <cell r="G1233" t="str">
            <v>EA</v>
          </cell>
          <cell r="H1233">
            <v>1</v>
          </cell>
          <cell r="I1233">
            <v>2.0740000000000001E-2</v>
          </cell>
          <cell r="J1233" t="str">
            <v>Packaging</v>
          </cell>
          <cell r="K1233" t="str">
            <v>2</v>
          </cell>
          <cell r="L1233">
            <v>1</v>
          </cell>
          <cell r="M1233">
            <v>0</v>
          </cell>
          <cell r="N1233">
            <v>0</v>
          </cell>
          <cell r="O1233">
            <v>2.0740000000000001E-2</v>
          </cell>
          <cell r="P1233" t="str">
            <v>32 OZ</v>
          </cell>
          <cell r="Q1233" t="str">
            <v>177744</v>
          </cell>
          <cell r="R1233" t="str">
            <v>177744-09077A</v>
          </cell>
          <cell r="S1233" t="str">
            <v>0007675009077</v>
          </cell>
        </row>
        <row r="1234">
          <cell r="A1234" t="str">
            <v>0007675009077</v>
          </cell>
          <cell r="B1234" t="str">
            <v>LUC LF YOG STWBRY 32 OZ</v>
          </cell>
          <cell r="C1234">
            <v>1233</v>
          </cell>
          <cell r="D1234" t="str">
            <v>502982</v>
          </cell>
          <cell r="E1234" t="str">
            <v>CS GENRIC FOLD OVR SOUR CRM / YOG 32 OZ</v>
          </cell>
          <cell r="F1234">
            <v>0</v>
          </cell>
          <cell r="G1234" t="str">
            <v>EA</v>
          </cell>
          <cell r="H1234">
            <v>0.1666</v>
          </cell>
          <cell r="I1234">
            <v>0.1908</v>
          </cell>
          <cell r="J1234" t="str">
            <v>Packaging</v>
          </cell>
          <cell r="K1234" t="str">
            <v>2</v>
          </cell>
          <cell r="L1234">
            <v>1</v>
          </cell>
          <cell r="M1234">
            <v>0</v>
          </cell>
          <cell r="N1234">
            <v>0</v>
          </cell>
          <cell r="O1234">
            <v>3.1787280000000001E-2</v>
          </cell>
          <cell r="P1234" t="str">
            <v>32 OZ</v>
          </cell>
          <cell r="Q1234" t="str">
            <v>177744</v>
          </cell>
          <cell r="R1234" t="str">
            <v>177744-09077A</v>
          </cell>
          <cell r="S1234" t="str">
            <v>0007675009077</v>
          </cell>
        </row>
        <row r="1235">
          <cell r="A1235" t="str">
            <v>0007675009077</v>
          </cell>
          <cell r="B1235" t="str">
            <v>LUC LF YOG STWBRY 32 OZ</v>
          </cell>
          <cell r="C1235">
            <v>1234</v>
          </cell>
          <cell r="D1235" t="str">
            <v>504721</v>
          </cell>
          <cell r="E1235" t="str">
            <v>LID-RS YOG PS LF COMMON</v>
          </cell>
          <cell r="F1235">
            <v>0</v>
          </cell>
          <cell r="G1235" t="str">
            <v>EA</v>
          </cell>
          <cell r="H1235">
            <v>1</v>
          </cell>
          <cell r="I1235">
            <v>1.5610000000000001E-2</v>
          </cell>
          <cell r="J1235" t="str">
            <v>Packaging</v>
          </cell>
          <cell r="K1235" t="str">
            <v>2</v>
          </cell>
          <cell r="L1235">
            <v>1</v>
          </cell>
          <cell r="M1235">
            <v>0</v>
          </cell>
          <cell r="N1235">
            <v>0</v>
          </cell>
          <cell r="O1235">
            <v>1.5610000000000001E-2</v>
          </cell>
          <cell r="P1235" t="str">
            <v>32 OZ</v>
          </cell>
          <cell r="Q1235" t="str">
            <v>177744</v>
          </cell>
          <cell r="R1235" t="str">
            <v>177744-09077A</v>
          </cell>
          <cell r="S1235" t="str">
            <v>0007675009077</v>
          </cell>
        </row>
        <row r="1236">
          <cell r="A1236" t="str">
            <v>0007675009077</v>
          </cell>
          <cell r="B1236" t="str">
            <v>LUC LF YOG STWBRY 32 OZ</v>
          </cell>
          <cell r="C1236">
            <v>1235</v>
          </cell>
          <cell r="D1236" t="str">
            <v>506341</v>
          </cell>
          <cell r="E1236" t="str">
            <v>CUP LUC LF YOG STWBRY BILG 32 OZ</v>
          </cell>
          <cell r="F1236">
            <v>0</v>
          </cell>
          <cell r="G1236" t="str">
            <v>EA</v>
          </cell>
          <cell r="H1236">
            <v>1</v>
          </cell>
          <cell r="I1236">
            <v>8.1110000000000002E-2</v>
          </cell>
          <cell r="J1236" t="str">
            <v>Packaging</v>
          </cell>
          <cell r="K1236" t="str">
            <v>2</v>
          </cell>
          <cell r="L1236">
            <v>1</v>
          </cell>
          <cell r="M1236">
            <v>0</v>
          </cell>
          <cell r="N1236">
            <v>0</v>
          </cell>
          <cell r="O1236">
            <v>8.1110000000000002E-2</v>
          </cell>
          <cell r="P1236" t="str">
            <v>32 OZ</v>
          </cell>
          <cell r="Q1236" t="str">
            <v>177744</v>
          </cell>
          <cell r="R1236" t="str">
            <v>177744-09077A</v>
          </cell>
          <cell r="S1236" t="str">
            <v>0007675009077</v>
          </cell>
        </row>
        <row r="1237">
          <cell r="A1237" t="str">
            <v>0007675009078</v>
          </cell>
          <cell r="B1237" t="str">
            <v>LUC LF YOG PEACH 32 OZ</v>
          </cell>
          <cell r="C1237">
            <v>1236</v>
          </cell>
          <cell r="D1237" t="str">
            <v>177742</v>
          </cell>
          <cell r="E1237" t="str">
            <v>BULK LUC/JM YOG PEACH</v>
          </cell>
          <cell r="F1237">
            <v>100</v>
          </cell>
          <cell r="G1237" t="str">
            <v>LB</v>
          </cell>
          <cell r="H1237">
            <v>2</v>
          </cell>
          <cell r="I1237">
            <v>0.226538994375</v>
          </cell>
          <cell r="J1237" t="str">
            <v>Ingredient</v>
          </cell>
          <cell r="K1237" t="str">
            <v>1</v>
          </cell>
          <cell r="L1237">
            <v>3</v>
          </cell>
          <cell r="M1237">
            <v>1</v>
          </cell>
          <cell r="N1237">
            <v>0</v>
          </cell>
          <cell r="O1237">
            <v>0</v>
          </cell>
          <cell r="P1237" t="str">
            <v>32 OZ</v>
          </cell>
          <cell r="Q1237" t="str">
            <v>177742</v>
          </cell>
          <cell r="R1237" t="str">
            <v>177742-09078A</v>
          </cell>
          <cell r="S1237" t="str">
            <v>0007675009078</v>
          </cell>
        </row>
        <row r="1238">
          <cell r="A1238" t="str">
            <v>0007675009078</v>
          </cell>
          <cell r="B1238" t="str">
            <v>LUC LF YOG PEACH 32 OZ</v>
          </cell>
          <cell r="C1238">
            <v>1237</v>
          </cell>
          <cell r="D1238" t="str">
            <v>177416</v>
          </cell>
          <cell r="E1238" t="str">
            <v>BULK MIX YOG MLK LF LUC/JM</v>
          </cell>
          <cell r="F1238">
            <v>75</v>
          </cell>
          <cell r="G1238" t="str">
            <v>LB</v>
          </cell>
          <cell r="H1238">
            <v>1.5</v>
          </cell>
          <cell r="I1238">
            <v>0.16205199249999999</v>
          </cell>
          <cell r="J1238" t="str">
            <v>Ingredient</v>
          </cell>
          <cell r="K1238" t="str">
            <v>1</v>
          </cell>
          <cell r="L1238">
            <v>2</v>
          </cell>
          <cell r="M1238">
            <v>0</v>
          </cell>
          <cell r="N1238">
            <v>0.24307798875</v>
          </cell>
          <cell r="O1238">
            <v>0</v>
          </cell>
          <cell r="P1238" t="str">
            <v>32 OZ</v>
          </cell>
          <cell r="Q1238" t="str">
            <v>177742</v>
          </cell>
          <cell r="R1238" t="str">
            <v>177742-09078A</v>
          </cell>
          <cell r="S1238" t="str">
            <v>0007675009078</v>
          </cell>
        </row>
        <row r="1239">
          <cell r="A1239" t="str">
            <v>0007675009078</v>
          </cell>
          <cell r="B1239" t="str">
            <v>LUC LF YOG PEACH 32 OZ</v>
          </cell>
          <cell r="C1239">
            <v>1238</v>
          </cell>
          <cell r="D1239" t="str">
            <v>301372</v>
          </cell>
          <cell r="E1239" t="str">
            <v>FRUT YOG PEACH BUY</v>
          </cell>
          <cell r="F1239">
            <v>25</v>
          </cell>
          <cell r="G1239" t="str">
            <v>LB</v>
          </cell>
          <cell r="H1239">
            <v>0.5</v>
          </cell>
          <cell r="I1239">
            <v>0.42</v>
          </cell>
          <cell r="J1239" t="str">
            <v>Ingredient</v>
          </cell>
          <cell r="K1239" t="str">
            <v>1</v>
          </cell>
          <cell r="L1239">
            <v>1</v>
          </cell>
          <cell r="M1239">
            <v>0</v>
          </cell>
          <cell r="N1239">
            <v>0.21</v>
          </cell>
          <cell r="O1239">
            <v>0</v>
          </cell>
          <cell r="P1239" t="str">
            <v>32 OZ</v>
          </cell>
          <cell r="Q1239" t="str">
            <v>177742</v>
          </cell>
          <cell r="R1239" t="str">
            <v>177742-09078A</v>
          </cell>
          <cell r="S1239" t="str">
            <v>0007675009078</v>
          </cell>
        </row>
        <row r="1240">
          <cell r="A1240" t="str">
            <v>0007675009078</v>
          </cell>
          <cell r="B1240" t="str">
            <v>LUC LF YOG PEACH 32 OZ</v>
          </cell>
          <cell r="C1240">
            <v>1239</v>
          </cell>
          <cell r="D1240" t="str">
            <v>500109</v>
          </cell>
          <cell r="E1240" t="str">
            <v>LID CLR 409F (DIA=8 OZ CTCHSE)</v>
          </cell>
          <cell r="F1240">
            <v>0</v>
          </cell>
          <cell r="G1240" t="str">
            <v>EA</v>
          </cell>
          <cell r="H1240">
            <v>1</v>
          </cell>
          <cell r="I1240">
            <v>2.0740000000000001E-2</v>
          </cell>
          <cell r="J1240" t="str">
            <v>Packaging</v>
          </cell>
          <cell r="K1240" t="str">
            <v>2</v>
          </cell>
          <cell r="L1240">
            <v>1</v>
          </cell>
          <cell r="M1240">
            <v>0</v>
          </cell>
          <cell r="N1240">
            <v>0</v>
          </cell>
          <cell r="O1240">
            <v>2.0740000000000001E-2</v>
          </cell>
          <cell r="P1240" t="str">
            <v>32 OZ</v>
          </cell>
          <cell r="Q1240" t="str">
            <v>177742</v>
          </cell>
          <cell r="R1240" t="str">
            <v>177742-09078A</v>
          </cell>
          <cell r="S1240" t="str">
            <v>0007675009078</v>
          </cell>
        </row>
        <row r="1241">
          <cell r="A1241" t="str">
            <v>0007675009078</v>
          </cell>
          <cell r="B1241" t="str">
            <v>LUC LF YOG PEACH 32 OZ</v>
          </cell>
          <cell r="C1241">
            <v>1240</v>
          </cell>
          <cell r="D1241" t="str">
            <v>502982</v>
          </cell>
          <cell r="E1241" t="str">
            <v>CS GENRIC FOLD OVR SOUR CRM / YOG 32 OZ</v>
          </cell>
          <cell r="F1241">
            <v>0</v>
          </cell>
          <cell r="G1241" t="str">
            <v>EA</v>
          </cell>
          <cell r="H1241">
            <v>0.1666</v>
          </cell>
          <cell r="I1241">
            <v>0.1908</v>
          </cell>
          <cell r="J1241" t="str">
            <v>Packaging</v>
          </cell>
          <cell r="K1241" t="str">
            <v>2</v>
          </cell>
          <cell r="L1241">
            <v>1</v>
          </cell>
          <cell r="M1241">
            <v>0</v>
          </cell>
          <cell r="N1241">
            <v>0</v>
          </cell>
          <cell r="O1241">
            <v>3.1787280000000001E-2</v>
          </cell>
          <cell r="P1241" t="str">
            <v>32 OZ</v>
          </cell>
          <cell r="Q1241" t="str">
            <v>177742</v>
          </cell>
          <cell r="R1241" t="str">
            <v>177742-09078A</v>
          </cell>
          <cell r="S1241" t="str">
            <v>0007675009078</v>
          </cell>
        </row>
        <row r="1242">
          <cell r="A1242" t="str">
            <v>0007675009078</v>
          </cell>
          <cell r="B1242" t="str">
            <v>LUC LF YOG PEACH 32 OZ</v>
          </cell>
          <cell r="C1242">
            <v>1241</v>
          </cell>
          <cell r="D1242" t="str">
            <v>504721</v>
          </cell>
          <cell r="E1242" t="str">
            <v>LID-RS YOG PS LF COMMON</v>
          </cell>
          <cell r="F1242">
            <v>0</v>
          </cell>
          <cell r="G1242" t="str">
            <v>EA</v>
          </cell>
          <cell r="H1242">
            <v>1</v>
          </cell>
          <cell r="I1242">
            <v>1.5610000000000001E-2</v>
          </cell>
          <cell r="J1242" t="str">
            <v>Packaging</v>
          </cell>
          <cell r="K1242" t="str">
            <v>2</v>
          </cell>
          <cell r="L1242">
            <v>1</v>
          </cell>
          <cell r="M1242">
            <v>0</v>
          </cell>
          <cell r="N1242">
            <v>0</v>
          </cell>
          <cell r="O1242">
            <v>1.5610000000000001E-2</v>
          </cell>
          <cell r="P1242" t="str">
            <v>32 OZ</v>
          </cell>
          <cell r="Q1242" t="str">
            <v>177742</v>
          </cell>
          <cell r="R1242" t="str">
            <v>177742-09078A</v>
          </cell>
          <cell r="S1242" t="str">
            <v>0007675009078</v>
          </cell>
        </row>
        <row r="1243">
          <cell r="A1243" t="str">
            <v>0007675009078</v>
          </cell>
          <cell r="B1243" t="str">
            <v>LUC LF YOG PEACH 32 OZ</v>
          </cell>
          <cell r="C1243">
            <v>1242</v>
          </cell>
          <cell r="D1243" t="str">
            <v>506340</v>
          </cell>
          <cell r="E1243" t="str">
            <v>CUP LUC LF YOG PEACH BILG 32 OZ</v>
          </cell>
          <cell r="F1243">
            <v>0</v>
          </cell>
          <cell r="G1243" t="str">
            <v>EA</v>
          </cell>
          <cell r="H1243">
            <v>1</v>
          </cell>
          <cell r="I1243">
            <v>8.1110000000000002E-2</v>
          </cell>
          <cell r="J1243" t="str">
            <v>Packaging</v>
          </cell>
          <cell r="K1243" t="str">
            <v>2</v>
          </cell>
          <cell r="L1243">
            <v>1</v>
          </cell>
          <cell r="M1243">
            <v>0</v>
          </cell>
          <cell r="N1243">
            <v>0</v>
          </cell>
          <cell r="O1243">
            <v>8.1110000000000002E-2</v>
          </cell>
          <cell r="P1243" t="str">
            <v>32 OZ</v>
          </cell>
          <cell r="Q1243" t="str">
            <v>177742</v>
          </cell>
          <cell r="R1243" t="str">
            <v>177742-09078A</v>
          </cell>
          <cell r="S1243" t="str">
            <v>0007675009078</v>
          </cell>
        </row>
        <row r="1244">
          <cell r="A1244" t="str">
            <v>0007675009079</v>
          </cell>
          <cell r="B1244" t="str">
            <v>JMD BILG SOUR CRM 8 OZ</v>
          </cell>
          <cell r="C1244">
            <v>1243</v>
          </cell>
          <cell r="D1244" t="str">
            <v>177299</v>
          </cell>
          <cell r="E1244" t="str">
            <v>BULK SOUR CRM</v>
          </cell>
          <cell r="F1244">
            <v>100</v>
          </cell>
          <cell r="G1244" t="str">
            <v>LB</v>
          </cell>
          <cell r="H1244">
            <v>0.5</v>
          </cell>
          <cell r="I1244">
            <v>0.43000248790000017</v>
          </cell>
          <cell r="J1244" t="str">
            <v>Ingredient</v>
          </cell>
          <cell r="K1244" t="str">
            <v>1</v>
          </cell>
          <cell r="L1244">
            <v>9</v>
          </cell>
          <cell r="M1244">
            <v>1</v>
          </cell>
          <cell r="N1244">
            <v>0</v>
          </cell>
          <cell r="O1244">
            <v>0</v>
          </cell>
          <cell r="P1244" t="str">
            <v>8 OZ</v>
          </cell>
          <cell r="Q1244" t="str">
            <v>177299</v>
          </cell>
          <cell r="R1244" t="str">
            <v>177299-09079A</v>
          </cell>
          <cell r="S1244" t="str">
            <v>0007675009079</v>
          </cell>
        </row>
        <row r="1245">
          <cell r="A1245" t="str">
            <v>0007675009079</v>
          </cell>
          <cell r="B1245" t="str">
            <v>JMD BILG SOUR CRM 8 OZ</v>
          </cell>
          <cell r="C1245">
            <v>1244</v>
          </cell>
          <cell r="D1245" t="str">
            <v>300038</v>
          </cell>
          <cell r="E1245" t="str">
            <v>BF CLASS 2</v>
          </cell>
          <cell r="F1245">
            <v>18.3</v>
          </cell>
          <cell r="G1245" t="str">
            <v>LB</v>
          </cell>
          <cell r="H1245">
            <v>9.1499999999999998E-2</v>
          </cell>
          <cell r="I1245">
            <v>1.8340000000000001</v>
          </cell>
          <cell r="J1245" t="str">
            <v>Ingredient</v>
          </cell>
          <cell r="K1245" t="str">
            <v>1</v>
          </cell>
          <cell r="L1245">
            <v>1</v>
          </cell>
          <cell r="M1245">
            <v>0</v>
          </cell>
          <cell r="N1245">
            <v>0.16781099999999999</v>
          </cell>
          <cell r="O1245">
            <v>0</v>
          </cell>
          <cell r="P1245" t="str">
            <v>8 OZ</v>
          </cell>
          <cell r="Q1245" t="str">
            <v>177299</v>
          </cell>
          <cell r="R1245" t="str">
            <v>177299-09079A</v>
          </cell>
          <cell r="S1245" t="str">
            <v>0007675009079</v>
          </cell>
        </row>
        <row r="1246">
          <cell r="A1246" t="str">
            <v>0007675009079</v>
          </cell>
          <cell r="B1246" t="str">
            <v>JMD BILG SOUR CRM 8 OZ</v>
          </cell>
          <cell r="C1246">
            <v>1245</v>
          </cell>
          <cell r="D1246" t="str">
            <v>300467</v>
          </cell>
          <cell r="E1246" t="str">
            <v>FLVR F/ SOUR CRM</v>
          </cell>
          <cell r="F1246">
            <v>2</v>
          </cell>
          <cell r="G1246" t="str">
            <v>CC</v>
          </cell>
          <cell r="H1246">
            <v>0.01</v>
          </cell>
          <cell r="I1246">
            <v>8.6E-3</v>
          </cell>
          <cell r="J1246" t="str">
            <v>Ingredient</v>
          </cell>
          <cell r="K1246" t="str">
            <v>1</v>
          </cell>
          <cell r="L1246">
            <v>2</v>
          </cell>
          <cell r="M1246">
            <v>0</v>
          </cell>
          <cell r="N1246">
            <v>8.6000000000000003E-5</v>
          </cell>
          <cell r="O1246">
            <v>0</v>
          </cell>
          <cell r="P1246" t="str">
            <v>8 OZ</v>
          </cell>
          <cell r="Q1246" t="str">
            <v>177299</v>
          </cell>
          <cell r="R1246" t="str">
            <v>177299-09079A</v>
          </cell>
          <cell r="S1246" t="str">
            <v>0007675009079</v>
          </cell>
        </row>
        <row r="1247">
          <cell r="A1247" t="str">
            <v>0007675009079</v>
          </cell>
          <cell r="B1247" t="str">
            <v>JMD BILG SOUR CRM 8 OZ</v>
          </cell>
          <cell r="C1247">
            <v>1246</v>
          </cell>
          <cell r="D1247" t="str">
            <v>300863</v>
          </cell>
          <cell r="E1247" t="str">
            <v>SNF RAW CLASS 2</v>
          </cell>
          <cell r="F1247">
            <v>6.7016</v>
          </cell>
          <cell r="G1247" t="str">
            <v>LB</v>
          </cell>
          <cell r="H1247">
            <v>3.3508000000000003E-2</v>
          </cell>
          <cell r="I1247">
            <v>0.79359999999999997</v>
          </cell>
          <cell r="J1247" t="str">
            <v>Ingredient</v>
          </cell>
          <cell r="K1247" t="str">
            <v>1</v>
          </cell>
          <cell r="L1247">
            <v>3</v>
          </cell>
          <cell r="M1247">
            <v>0</v>
          </cell>
          <cell r="N1247">
            <v>2.6591948800000001E-2</v>
          </cell>
          <cell r="O1247">
            <v>0</v>
          </cell>
          <cell r="P1247" t="str">
            <v>8 OZ</v>
          </cell>
          <cell r="Q1247" t="str">
            <v>177299</v>
          </cell>
          <cell r="R1247" t="str">
            <v>177299-09079A</v>
          </cell>
          <cell r="S1247" t="str">
            <v>0007675009079</v>
          </cell>
        </row>
        <row r="1248">
          <cell r="A1248" t="str">
            <v>0007675009079</v>
          </cell>
          <cell r="B1248" t="str">
            <v>JMD BILG SOUR CRM 8 OZ</v>
          </cell>
          <cell r="C1248">
            <v>1247</v>
          </cell>
          <cell r="D1248" t="str">
            <v>300866</v>
          </cell>
          <cell r="E1248" t="str">
            <v>COND SKIM FLUID CLASS 2</v>
          </cell>
          <cell r="F1248">
            <v>3.6387999999999998</v>
          </cell>
          <cell r="G1248" t="str">
            <v>LB</v>
          </cell>
          <cell r="H1248">
            <v>1.8193999999999998E-2</v>
          </cell>
          <cell r="I1248">
            <v>0</v>
          </cell>
          <cell r="J1248" t="str">
            <v>Ingredient</v>
          </cell>
          <cell r="K1248" t="str">
            <v>1</v>
          </cell>
          <cell r="L1248">
            <v>4</v>
          </cell>
          <cell r="M1248">
            <v>0</v>
          </cell>
          <cell r="N1248">
            <v>0</v>
          </cell>
          <cell r="O1248">
            <v>0</v>
          </cell>
          <cell r="P1248" t="str">
            <v>8 OZ</v>
          </cell>
          <cell r="Q1248" t="str">
            <v>177299</v>
          </cell>
          <cell r="R1248" t="str">
            <v>177299-09079A</v>
          </cell>
          <cell r="S1248" t="str">
            <v>0007675009079</v>
          </cell>
        </row>
        <row r="1249">
          <cell r="A1249" t="str">
            <v>0007675009079</v>
          </cell>
          <cell r="B1249" t="str">
            <v>JMD BILG SOUR CRM 8 OZ</v>
          </cell>
          <cell r="C1249">
            <v>1248</v>
          </cell>
          <cell r="D1249" t="str">
            <v>300868</v>
          </cell>
          <cell r="E1249" t="str">
            <v>COND SKIM LB SOLIDS CLASS 2</v>
          </cell>
          <cell r="F1249">
            <v>1.5969</v>
          </cell>
          <cell r="G1249" t="str">
            <v>LB</v>
          </cell>
          <cell r="H1249">
            <v>7.9845000000000003E-3</v>
          </cell>
          <cell r="I1249">
            <v>0.92849999999999999</v>
          </cell>
          <cell r="J1249" t="str">
            <v>Ingredient</v>
          </cell>
          <cell r="K1249" t="str">
            <v>1</v>
          </cell>
          <cell r="L1249">
            <v>5</v>
          </cell>
          <cell r="M1249">
            <v>0</v>
          </cell>
          <cell r="N1249">
            <v>7.4136082500000002E-3</v>
          </cell>
          <cell r="O1249">
            <v>0</v>
          </cell>
          <cell r="P1249" t="str">
            <v>8 OZ</v>
          </cell>
          <cell r="Q1249" t="str">
            <v>177299</v>
          </cell>
          <cell r="R1249" t="str">
            <v>177299-09079A</v>
          </cell>
          <cell r="S1249" t="str">
            <v>0007675009079</v>
          </cell>
        </row>
        <row r="1250">
          <cell r="A1250" t="str">
            <v>0007675009079</v>
          </cell>
          <cell r="B1250" t="str">
            <v>JMD BILG SOUR CRM 8 OZ</v>
          </cell>
          <cell r="C1250">
            <v>1249</v>
          </cell>
          <cell r="D1250" t="str">
            <v>300870</v>
          </cell>
          <cell r="E1250" t="str">
            <v>FLUID CLASS 2</v>
          </cell>
          <cell r="F1250">
            <v>68.212699999999998</v>
          </cell>
          <cell r="G1250" t="str">
            <v>LB</v>
          </cell>
          <cell r="H1250">
            <v>0.34106350000000002</v>
          </cell>
          <cell r="I1250">
            <v>0</v>
          </cell>
          <cell r="J1250" t="str">
            <v>Ingredient</v>
          </cell>
          <cell r="K1250" t="str">
            <v>1</v>
          </cell>
          <cell r="L1250">
            <v>6</v>
          </cell>
          <cell r="M1250">
            <v>0</v>
          </cell>
          <cell r="N1250">
            <v>0</v>
          </cell>
          <cell r="O1250">
            <v>0</v>
          </cell>
          <cell r="P1250" t="str">
            <v>8 OZ</v>
          </cell>
          <cell r="Q1250" t="str">
            <v>177299</v>
          </cell>
          <cell r="R1250" t="str">
            <v>177299-09079A</v>
          </cell>
          <cell r="S1250" t="str">
            <v>0007675009079</v>
          </cell>
        </row>
        <row r="1251">
          <cell r="A1251" t="str">
            <v>0007675009079</v>
          </cell>
          <cell r="B1251" t="str">
            <v>JMD BILG SOUR CRM 8 OZ</v>
          </cell>
          <cell r="C1251">
            <v>1250</v>
          </cell>
          <cell r="D1251" t="str">
            <v>301362</v>
          </cell>
          <cell r="E1251" t="str">
            <v>CULTURE REG SOUR CRM DIR SET</v>
          </cell>
          <cell r="F1251">
            <v>1.2E-2</v>
          </cell>
          <cell r="G1251" t="str">
            <v>EA</v>
          </cell>
          <cell r="H1251">
            <v>6.0000000000000002E-5</v>
          </cell>
          <cell r="I1251">
            <v>15</v>
          </cell>
          <cell r="J1251" t="str">
            <v>Ingredient</v>
          </cell>
          <cell r="K1251" t="str">
            <v>1</v>
          </cell>
          <cell r="L1251">
            <v>7</v>
          </cell>
          <cell r="M1251">
            <v>0</v>
          </cell>
          <cell r="N1251">
            <v>8.9999999999999998E-4</v>
          </cell>
          <cell r="O1251">
            <v>0</v>
          </cell>
          <cell r="P1251" t="str">
            <v>8 OZ</v>
          </cell>
          <cell r="Q1251" t="str">
            <v>177299</v>
          </cell>
          <cell r="R1251" t="str">
            <v>177299-09079A</v>
          </cell>
          <cell r="S1251" t="str">
            <v>0007675009079</v>
          </cell>
        </row>
        <row r="1252">
          <cell r="A1252" t="str">
            <v>0007675009079</v>
          </cell>
          <cell r="B1252" t="str">
            <v>JMD BILG SOUR CRM 8 OZ</v>
          </cell>
          <cell r="C1252">
            <v>1251</v>
          </cell>
          <cell r="D1252" t="str">
            <v>301363</v>
          </cell>
          <cell r="E1252" t="str">
            <v>STABILIZER F/ SOUR CRM</v>
          </cell>
          <cell r="F1252">
            <v>1.55</v>
          </cell>
          <cell r="G1252" t="str">
            <v>LB</v>
          </cell>
          <cell r="H1252">
            <v>7.7499999999999999E-3</v>
          </cell>
          <cell r="I1252">
            <v>1.18</v>
          </cell>
          <cell r="J1252" t="str">
            <v>Ingredient</v>
          </cell>
          <cell r="K1252" t="str">
            <v>1</v>
          </cell>
          <cell r="L1252">
            <v>8</v>
          </cell>
          <cell r="M1252">
            <v>0</v>
          </cell>
          <cell r="N1252">
            <v>9.1450000000000004E-3</v>
          </cell>
          <cell r="O1252">
            <v>0</v>
          </cell>
          <cell r="P1252" t="str">
            <v>8 OZ</v>
          </cell>
          <cell r="Q1252" t="str">
            <v>177299</v>
          </cell>
          <cell r="R1252" t="str">
            <v>177299-09079A</v>
          </cell>
          <cell r="S1252" t="str">
            <v>0007675009079</v>
          </cell>
        </row>
        <row r="1253">
          <cell r="A1253" t="str">
            <v>0007675009079</v>
          </cell>
          <cell r="B1253" t="str">
            <v>JMD BILG SOUR CRM 8 OZ</v>
          </cell>
          <cell r="C1253">
            <v>1252</v>
          </cell>
          <cell r="D1253" t="str">
            <v>500754</v>
          </cell>
          <cell r="E1253" t="str">
            <v>LID CLR 302 (DIA=8 OZ YOG)</v>
          </cell>
          <cell r="F1253">
            <v>0</v>
          </cell>
          <cell r="G1253" t="str">
            <v>EA</v>
          </cell>
          <cell r="H1253">
            <v>1</v>
          </cell>
          <cell r="I1253">
            <v>1.1979999999999999E-2</v>
          </cell>
          <cell r="J1253" t="str">
            <v>Packaging</v>
          </cell>
          <cell r="K1253" t="str">
            <v>2</v>
          </cell>
          <cell r="L1253">
            <v>1</v>
          </cell>
          <cell r="M1253">
            <v>0</v>
          </cell>
          <cell r="N1253">
            <v>0</v>
          </cell>
          <cell r="O1253">
            <v>1.1979999999999999E-2</v>
          </cell>
          <cell r="P1253" t="str">
            <v>8 OZ</v>
          </cell>
          <cell r="Q1253" t="str">
            <v>177299</v>
          </cell>
          <cell r="R1253" t="str">
            <v>177299-09079A</v>
          </cell>
          <cell r="S1253" t="str">
            <v>0007675009079</v>
          </cell>
        </row>
        <row r="1254">
          <cell r="A1254" t="str">
            <v>0007675009079</v>
          </cell>
          <cell r="B1254" t="str">
            <v>JMD BILG SOUR CRM 8 OZ</v>
          </cell>
          <cell r="C1254">
            <v>1253</v>
          </cell>
          <cell r="D1254" t="str">
            <v>502983</v>
          </cell>
          <cell r="E1254" t="str">
            <v>CS GENRIC YOG 8 OZ</v>
          </cell>
          <cell r="F1254">
            <v>0</v>
          </cell>
          <cell r="G1254" t="str">
            <v>EA</v>
          </cell>
          <cell r="H1254">
            <v>8.3299999999999999E-2</v>
          </cell>
          <cell r="I1254">
            <v>0.13469999999999999</v>
          </cell>
          <cell r="J1254" t="str">
            <v>Packaging</v>
          </cell>
          <cell r="K1254" t="str">
            <v>2</v>
          </cell>
          <cell r="L1254">
            <v>1</v>
          </cell>
          <cell r="M1254">
            <v>0</v>
          </cell>
          <cell r="N1254">
            <v>0</v>
          </cell>
          <cell r="O1254">
            <v>1.122051E-2</v>
          </cell>
          <cell r="P1254" t="str">
            <v>8 OZ</v>
          </cell>
          <cell r="Q1254" t="str">
            <v>177299</v>
          </cell>
          <cell r="R1254" t="str">
            <v>177299-09079A</v>
          </cell>
          <cell r="S1254" t="str">
            <v>0007675009079</v>
          </cell>
        </row>
        <row r="1255">
          <cell r="A1255" t="str">
            <v>0007675009079</v>
          </cell>
          <cell r="B1255" t="str">
            <v>JMD BILG SOUR CRM 8 OZ</v>
          </cell>
          <cell r="C1255">
            <v>1254</v>
          </cell>
          <cell r="D1255" t="str">
            <v>504449</v>
          </cell>
          <cell r="E1255" t="str">
            <v>LID SOUR CRM 8 OZ</v>
          </cell>
          <cell r="F1255">
            <v>0</v>
          </cell>
          <cell r="G1255" t="str">
            <v>EA</v>
          </cell>
          <cell r="H1255">
            <v>1</v>
          </cell>
          <cell r="I1255">
            <v>8.9300000000000004E-3</v>
          </cell>
          <cell r="J1255" t="str">
            <v>Packaging</v>
          </cell>
          <cell r="K1255" t="str">
            <v>2</v>
          </cell>
          <cell r="L1255">
            <v>1</v>
          </cell>
          <cell r="M1255">
            <v>0</v>
          </cell>
          <cell r="N1255">
            <v>0</v>
          </cell>
          <cell r="O1255">
            <v>8.9300000000000004E-3</v>
          </cell>
          <cell r="P1255" t="str">
            <v>8 OZ</v>
          </cell>
          <cell r="Q1255" t="str">
            <v>177299</v>
          </cell>
          <cell r="R1255" t="str">
            <v>177299-09079A</v>
          </cell>
          <cell r="S1255" t="str">
            <v>0007675009079</v>
          </cell>
        </row>
        <row r="1256">
          <cell r="A1256" t="str">
            <v>0007675009079</v>
          </cell>
          <cell r="B1256" t="str">
            <v>JMD BILG SOUR CRM 8 OZ</v>
          </cell>
          <cell r="C1256">
            <v>1255</v>
          </cell>
          <cell r="D1256" t="str">
            <v>506342</v>
          </cell>
          <cell r="E1256" t="str">
            <v>CUP LUC SOUR CRM BILG 8 OZ</v>
          </cell>
          <cell r="F1256">
            <v>0</v>
          </cell>
          <cell r="G1256" t="str">
            <v>EA</v>
          </cell>
          <cell r="H1256">
            <v>1</v>
          </cell>
          <cell r="I1256">
            <v>2.4109999999999999E-2</v>
          </cell>
          <cell r="J1256" t="str">
            <v>Packaging</v>
          </cell>
          <cell r="K1256" t="str">
            <v>2</v>
          </cell>
          <cell r="L1256">
            <v>1</v>
          </cell>
          <cell r="M1256">
            <v>0</v>
          </cell>
          <cell r="N1256">
            <v>0</v>
          </cell>
          <cell r="O1256">
            <v>2.4109999999999999E-2</v>
          </cell>
          <cell r="P1256" t="str">
            <v>8 OZ</v>
          </cell>
          <cell r="Q1256" t="str">
            <v>177299</v>
          </cell>
          <cell r="R1256" t="str">
            <v>177299-09079A</v>
          </cell>
          <cell r="S1256" t="str">
            <v>0007675009079</v>
          </cell>
        </row>
        <row r="1257">
          <cell r="A1257" t="str">
            <v>0007675009080</v>
          </cell>
          <cell r="B1257" t="str">
            <v>JMD BILG SOUR CRM 16 OZ</v>
          </cell>
          <cell r="C1257">
            <v>1256</v>
          </cell>
          <cell r="D1257" t="str">
            <v>177299</v>
          </cell>
          <cell r="E1257" t="str">
            <v>BULK SOUR CRM</v>
          </cell>
          <cell r="F1257">
            <v>100</v>
          </cell>
          <cell r="G1257" t="str">
            <v>LB</v>
          </cell>
          <cell r="H1257">
            <v>1</v>
          </cell>
          <cell r="I1257">
            <v>0.43000248790000017</v>
          </cell>
          <cell r="J1257" t="str">
            <v>Ingredient</v>
          </cell>
          <cell r="K1257" t="str">
            <v>1</v>
          </cell>
          <cell r="L1257">
            <v>9</v>
          </cell>
          <cell r="M1257">
            <v>1</v>
          </cell>
          <cell r="N1257">
            <v>0</v>
          </cell>
          <cell r="O1257">
            <v>0</v>
          </cell>
          <cell r="P1257" t="str">
            <v>16 OZ</v>
          </cell>
          <cell r="Q1257" t="str">
            <v>177299</v>
          </cell>
          <cell r="R1257" t="str">
            <v>177299-09080A</v>
          </cell>
          <cell r="S1257" t="str">
            <v>0007675009080</v>
          </cell>
        </row>
        <row r="1258">
          <cell r="A1258" t="str">
            <v>0007675009080</v>
          </cell>
          <cell r="B1258" t="str">
            <v>JMD BILG SOUR CRM 16 OZ</v>
          </cell>
          <cell r="C1258">
            <v>1257</v>
          </cell>
          <cell r="D1258" t="str">
            <v>300038</v>
          </cell>
          <cell r="E1258" t="str">
            <v>BF CLASS 2</v>
          </cell>
          <cell r="F1258">
            <v>18.3</v>
          </cell>
          <cell r="G1258" t="str">
            <v>LB</v>
          </cell>
          <cell r="H1258">
            <v>0.183</v>
          </cell>
          <cell r="I1258">
            <v>1.8340000000000001</v>
          </cell>
          <cell r="J1258" t="str">
            <v>Ingredient</v>
          </cell>
          <cell r="K1258" t="str">
            <v>1</v>
          </cell>
          <cell r="L1258">
            <v>1</v>
          </cell>
          <cell r="M1258">
            <v>0</v>
          </cell>
          <cell r="N1258">
            <v>0.33562199999999998</v>
          </cell>
          <cell r="O1258">
            <v>0</v>
          </cell>
          <cell r="P1258" t="str">
            <v>16 OZ</v>
          </cell>
          <cell r="Q1258" t="str">
            <v>177299</v>
          </cell>
          <cell r="R1258" t="str">
            <v>177299-09080A</v>
          </cell>
          <cell r="S1258" t="str">
            <v>0007675009080</v>
          </cell>
        </row>
        <row r="1259">
          <cell r="A1259" t="str">
            <v>0007675009080</v>
          </cell>
          <cell r="B1259" t="str">
            <v>JMD BILG SOUR CRM 16 OZ</v>
          </cell>
          <cell r="C1259">
            <v>1258</v>
          </cell>
          <cell r="D1259" t="str">
            <v>300467</v>
          </cell>
          <cell r="E1259" t="str">
            <v>FLVR F/ SOUR CRM</v>
          </cell>
          <cell r="F1259">
            <v>2</v>
          </cell>
          <cell r="G1259" t="str">
            <v>CC</v>
          </cell>
          <cell r="H1259">
            <v>0.02</v>
          </cell>
          <cell r="I1259">
            <v>8.6E-3</v>
          </cell>
          <cell r="J1259" t="str">
            <v>Ingredient</v>
          </cell>
          <cell r="K1259" t="str">
            <v>1</v>
          </cell>
          <cell r="L1259">
            <v>2</v>
          </cell>
          <cell r="M1259">
            <v>0</v>
          </cell>
          <cell r="N1259">
            <v>1.7200000000000001E-4</v>
          </cell>
          <cell r="O1259">
            <v>0</v>
          </cell>
          <cell r="P1259" t="str">
            <v>16 OZ</v>
          </cell>
          <cell r="Q1259" t="str">
            <v>177299</v>
          </cell>
          <cell r="R1259" t="str">
            <v>177299-09080A</v>
          </cell>
          <cell r="S1259" t="str">
            <v>0007675009080</v>
          </cell>
        </row>
        <row r="1260">
          <cell r="A1260" t="str">
            <v>0007675009080</v>
          </cell>
          <cell r="B1260" t="str">
            <v>JMD BILG SOUR CRM 16 OZ</v>
          </cell>
          <cell r="C1260">
            <v>1259</v>
          </cell>
          <cell r="D1260" t="str">
            <v>300863</v>
          </cell>
          <cell r="E1260" t="str">
            <v>SNF RAW CLASS 2</v>
          </cell>
          <cell r="F1260">
            <v>6.7016</v>
          </cell>
          <cell r="G1260" t="str">
            <v>LB</v>
          </cell>
          <cell r="H1260">
            <v>6.7016000000000006E-2</v>
          </cell>
          <cell r="I1260">
            <v>0.79359999999999997</v>
          </cell>
          <cell r="J1260" t="str">
            <v>Ingredient</v>
          </cell>
          <cell r="K1260" t="str">
            <v>1</v>
          </cell>
          <cell r="L1260">
            <v>3</v>
          </cell>
          <cell r="M1260">
            <v>0</v>
          </cell>
          <cell r="N1260">
            <v>5.3183897600000002E-2</v>
          </cell>
          <cell r="O1260">
            <v>0</v>
          </cell>
          <cell r="P1260" t="str">
            <v>16 OZ</v>
          </cell>
          <cell r="Q1260" t="str">
            <v>177299</v>
          </cell>
          <cell r="R1260" t="str">
            <v>177299-09080A</v>
          </cell>
          <cell r="S1260" t="str">
            <v>0007675009080</v>
          </cell>
        </row>
        <row r="1261">
          <cell r="A1261" t="str">
            <v>0007675009080</v>
          </cell>
          <cell r="B1261" t="str">
            <v>JMD BILG SOUR CRM 16 OZ</v>
          </cell>
          <cell r="C1261">
            <v>1260</v>
          </cell>
          <cell r="D1261" t="str">
            <v>300866</v>
          </cell>
          <cell r="E1261" t="str">
            <v>COND SKIM FLUID CLASS 2</v>
          </cell>
          <cell r="F1261">
            <v>3.6387999999999998</v>
          </cell>
          <cell r="G1261" t="str">
            <v>LB</v>
          </cell>
          <cell r="H1261">
            <v>3.6387999999999997E-2</v>
          </cell>
          <cell r="I1261">
            <v>0</v>
          </cell>
          <cell r="J1261" t="str">
            <v>Ingredient</v>
          </cell>
          <cell r="K1261" t="str">
            <v>1</v>
          </cell>
          <cell r="L1261">
            <v>4</v>
          </cell>
          <cell r="M1261">
            <v>0</v>
          </cell>
          <cell r="N1261">
            <v>0</v>
          </cell>
          <cell r="O1261">
            <v>0</v>
          </cell>
          <cell r="P1261" t="str">
            <v>16 OZ</v>
          </cell>
          <cell r="Q1261" t="str">
            <v>177299</v>
          </cell>
          <cell r="R1261" t="str">
            <v>177299-09080A</v>
          </cell>
          <cell r="S1261" t="str">
            <v>0007675009080</v>
          </cell>
        </row>
        <row r="1262">
          <cell r="A1262" t="str">
            <v>0007675009080</v>
          </cell>
          <cell r="B1262" t="str">
            <v>JMD BILG SOUR CRM 16 OZ</v>
          </cell>
          <cell r="C1262">
            <v>1261</v>
          </cell>
          <cell r="D1262" t="str">
            <v>300868</v>
          </cell>
          <cell r="E1262" t="str">
            <v>COND SKIM LB SOLIDS CLASS 2</v>
          </cell>
          <cell r="F1262">
            <v>1.5969</v>
          </cell>
          <cell r="G1262" t="str">
            <v>LB</v>
          </cell>
          <cell r="H1262">
            <v>1.5969000000000001E-2</v>
          </cell>
          <cell r="I1262">
            <v>0.92849999999999999</v>
          </cell>
          <cell r="J1262" t="str">
            <v>Ingredient</v>
          </cell>
          <cell r="K1262" t="str">
            <v>1</v>
          </cell>
          <cell r="L1262">
            <v>5</v>
          </cell>
          <cell r="M1262">
            <v>0</v>
          </cell>
          <cell r="N1262">
            <v>1.48272165E-2</v>
          </cell>
          <cell r="O1262">
            <v>0</v>
          </cell>
          <cell r="P1262" t="str">
            <v>16 OZ</v>
          </cell>
          <cell r="Q1262" t="str">
            <v>177299</v>
          </cell>
          <cell r="R1262" t="str">
            <v>177299-09080A</v>
          </cell>
          <cell r="S1262" t="str">
            <v>0007675009080</v>
          </cell>
        </row>
        <row r="1263">
          <cell r="A1263" t="str">
            <v>0007675009080</v>
          </cell>
          <cell r="B1263" t="str">
            <v>JMD BILG SOUR CRM 16 OZ</v>
          </cell>
          <cell r="C1263">
            <v>1262</v>
          </cell>
          <cell r="D1263" t="str">
            <v>300870</v>
          </cell>
          <cell r="E1263" t="str">
            <v>FLUID CLASS 2</v>
          </cell>
          <cell r="F1263">
            <v>68.212699999999998</v>
          </cell>
          <cell r="G1263" t="str">
            <v>LB</v>
          </cell>
          <cell r="H1263">
            <v>0.68212700000000004</v>
          </cell>
          <cell r="I1263">
            <v>0</v>
          </cell>
          <cell r="J1263" t="str">
            <v>Ingredient</v>
          </cell>
          <cell r="K1263" t="str">
            <v>1</v>
          </cell>
          <cell r="L1263">
            <v>6</v>
          </cell>
          <cell r="M1263">
            <v>0</v>
          </cell>
          <cell r="N1263">
            <v>0</v>
          </cell>
          <cell r="O1263">
            <v>0</v>
          </cell>
          <cell r="P1263" t="str">
            <v>16 OZ</v>
          </cell>
          <cell r="Q1263" t="str">
            <v>177299</v>
          </cell>
          <cell r="R1263" t="str">
            <v>177299-09080A</v>
          </cell>
          <cell r="S1263" t="str">
            <v>0007675009080</v>
          </cell>
        </row>
        <row r="1264">
          <cell r="A1264" t="str">
            <v>0007675009080</v>
          </cell>
          <cell r="B1264" t="str">
            <v>JMD BILG SOUR CRM 16 OZ</v>
          </cell>
          <cell r="C1264">
            <v>1263</v>
          </cell>
          <cell r="D1264" t="str">
            <v>301362</v>
          </cell>
          <cell r="E1264" t="str">
            <v>CULTURE REG SOUR CRM DIR SET</v>
          </cell>
          <cell r="F1264">
            <v>1.2E-2</v>
          </cell>
          <cell r="G1264" t="str">
            <v>EA</v>
          </cell>
          <cell r="H1264">
            <v>1.2E-4</v>
          </cell>
          <cell r="I1264">
            <v>15</v>
          </cell>
          <cell r="J1264" t="str">
            <v>Ingredient</v>
          </cell>
          <cell r="K1264" t="str">
            <v>1</v>
          </cell>
          <cell r="L1264">
            <v>7</v>
          </cell>
          <cell r="M1264">
            <v>0</v>
          </cell>
          <cell r="N1264">
            <v>1.8E-3</v>
          </cell>
          <cell r="O1264">
            <v>0</v>
          </cell>
          <cell r="P1264" t="str">
            <v>16 OZ</v>
          </cell>
          <cell r="Q1264" t="str">
            <v>177299</v>
          </cell>
          <cell r="R1264" t="str">
            <v>177299-09080A</v>
          </cell>
          <cell r="S1264" t="str">
            <v>0007675009080</v>
          </cell>
        </row>
        <row r="1265">
          <cell r="A1265" t="str">
            <v>0007675009080</v>
          </cell>
          <cell r="B1265" t="str">
            <v>JMD BILG SOUR CRM 16 OZ</v>
          </cell>
          <cell r="C1265">
            <v>1264</v>
          </cell>
          <cell r="D1265" t="str">
            <v>301363</v>
          </cell>
          <cell r="E1265" t="str">
            <v>STABILIZER F/ SOUR CRM</v>
          </cell>
          <cell r="F1265">
            <v>1.55</v>
          </cell>
          <cell r="G1265" t="str">
            <v>LB</v>
          </cell>
          <cell r="H1265">
            <v>1.55E-2</v>
          </cell>
          <cell r="I1265">
            <v>1.18</v>
          </cell>
          <cell r="J1265" t="str">
            <v>Ingredient</v>
          </cell>
          <cell r="K1265" t="str">
            <v>1</v>
          </cell>
          <cell r="L1265">
            <v>8</v>
          </cell>
          <cell r="M1265">
            <v>0</v>
          </cell>
          <cell r="N1265">
            <v>1.8290000000000001E-2</v>
          </cell>
          <cell r="O1265">
            <v>0</v>
          </cell>
          <cell r="P1265" t="str">
            <v>16 OZ</v>
          </cell>
          <cell r="Q1265" t="str">
            <v>177299</v>
          </cell>
          <cell r="R1265" t="str">
            <v>177299-09080A</v>
          </cell>
          <cell r="S1265" t="str">
            <v>0007675009080</v>
          </cell>
        </row>
        <row r="1266">
          <cell r="A1266" t="str">
            <v>0007675009080</v>
          </cell>
          <cell r="B1266" t="str">
            <v>JMD BILG SOUR CRM 16 OZ</v>
          </cell>
          <cell r="C1266">
            <v>1265</v>
          </cell>
          <cell r="D1266" t="str">
            <v>500109</v>
          </cell>
          <cell r="E1266" t="str">
            <v>LID CLR 409F (DIA=8 OZ CTCHSE)</v>
          </cell>
          <cell r="F1266">
            <v>0</v>
          </cell>
          <cell r="G1266" t="str">
            <v>EA</v>
          </cell>
          <cell r="H1266">
            <v>1</v>
          </cell>
          <cell r="I1266">
            <v>2.0740000000000001E-2</v>
          </cell>
          <cell r="J1266" t="str">
            <v>Packaging</v>
          </cell>
          <cell r="K1266" t="str">
            <v>2</v>
          </cell>
          <cell r="L1266">
            <v>1</v>
          </cell>
          <cell r="M1266">
            <v>0</v>
          </cell>
          <cell r="N1266">
            <v>0</v>
          </cell>
          <cell r="O1266">
            <v>2.0740000000000001E-2</v>
          </cell>
          <cell r="P1266" t="str">
            <v>16 OZ</v>
          </cell>
          <cell r="Q1266" t="str">
            <v>177299</v>
          </cell>
          <cell r="R1266" t="str">
            <v>177299-09080A</v>
          </cell>
          <cell r="S1266" t="str">
            <v>0007675009080</v>
          </cell>
        </row>
        <row r="1267">
          <cell r="A1267" t="str">
            <v>0007675009080</v>
          </cell>
          <cell r="B1267" t="str">
            <v>JMD BILG SOUR CRM 16 OZ</v>
          </cell>
          <cell r="C1267">
            <v>1266</v>
          </cell>
          <cell r="D1267" t="str">
            <v>502980</v>
          </cell>
          <cell r="E1267" t="str">
            <v>CS GENRIC FOLD OVR SOUR CRM 16 OZ</v>
          </cell>
          <cell r="F1267">
            <v>0</v>
          </cell>
          <cell r="G1267" t="str">
            <v>EA</v>
          </cell>
          <cell r="H1267">
            <v>0.1666</v>
          </cell>
          <cell r="I1267">
            <v>0.2024</v>
          </cell>
          <cell r="J1267" t="str">
            <v>Packaging</v>
          </cell>
          <cell r="K1267" t="str">
            <v>2</v>
          </cell>
          <cell r="L1267">
            <v>1</v>
          </cell>
          <cell r="M1267">
            <v>0</v>
          </cell>
          <cell r="N1267">
            <v>0</v>
          </cell>
          <cell r="O1267">
            <v>3.3719840000000001E-2</v>
          </cell>
          <cell r="P1267" t="str">
            <v>16 OZ</v>
          </cell>
          <cell r="Q1267" t="str">
            <v>177299</v>
          </cell>
          <cell r="R1267" t="str">
            <v>177299-09080A</v>
          </cell>
          <cell r="S1267" t="str">
            <v>0007675009080</v>
          </cell>
        </row>
        <row r="1268">
          <cell r="A1268" t="str">
            <v>0007675009080</v>
          </cell>
          <cell r="B1268" t="str">
            <v>JMD BILG SOUR CRM 16 OZ</v>
          </cell>
          <cell r="C1268">
            <v>1267</v>
          </cell>
          <cell r="D1268" t="str">
            <v>504717</v>
          </cell>
          <cell r="E1268" t="str">
            <v>LID-RS SOUR CRM COMMON</v>
          </cell>
          <cell r="F1268">
            <v>0</v>
          </cell>
          <cell r="G1268" t="str">
            <v>EA</v>
          </cell>
          <cell r="H1268">
            <v>1</v>
          </cell>
          <cell r="I1268">
            <v>1.5610000000000001E-2</v>
          </cell>
          <cell r="J1268" t="str">
            <v>Packaging</v>
          </cell>
          <cell r="K1268" t="str">
            <v>2</v>
          </cell>
          <cell r="L1268">
            <v>1</v>
          </cell>
          <cell r="M1268">
            <v>0</v>
          </cell>
          <cell r="N1268">
            <v>0</v>
          </cell>
          <cell r="O1268">
            <v>1.5610000000000001E-2</v>
          </cell>
          <cell r="P1268" t="str">
            <v>16 OZ</v>
          </cell>
          <cell r="Q1268" t="str">
            <v>177299</v>
          </cell>
          <cell r="R1268" t="str">
            <v>177299-09080A</v>
          </cell>
          <cell r="S1268" t="str">
            <v>0007675009080</v>
          </cell>
        </row>
        <row r="1269">
          <cell r="A1269" t="str">
            <v>0007675009080</v>
          </cell>
          <cell r="B1269" t="str">
            <v>JMD BILG SOUR CRM 16 OZ</v>
          </cell>
          <cell r="C1269">
            <v>1268</v>
          </cell>
          <cell r="D1269" t="str">
            <v>506343</v>
          </cell>
          <cell r="E1269" t="str">
            <v>CUP LUC SOUR CRM BILG 16 OZ</v>
          </cell>
          <cell r="F1269">
            <v>0</v>
          </cell>
          <cell r="G1269" t="str">
            <v>EA</v>
          </cell>
          <cell r="H1269">
            <v>1</v>
          </cell>
          <cell r="I1269">
            <v>4.2029999999999998E-2</v>
          </cell>
          <cell r="J1269" t="str">
            <v>Packaging</v>
          </cell>
          <cell r="K1269" t="str">
            <v>2</v>
          </cell>
          <cell r="L1269">
            <v>1</v>
          </cell>
          <cell r="M1269">
            <v>0</v>
          </cell>
          <cell r="N1269">
            <v>0</v>
          </cell>
          <cell r="O1269">
            <v>4.2029999999999998E-2</v>
          </cell>
          <cell r="P1269" t="str">
            <v>16 OZ</v>
          </cell>
          <cell r="Q1269" t="str">
            <v>177299</v>
          </cell>
          <cell r="R1269" t="str">
            <v>177299-09080A</v>
          </cell>
          <cell r="S1269" t="str">
            <v>0007675009080</v>
          </cell>
        </row>
        <row r="1270">
          <cell r="A1270" t="str">
            <v>0007675009081</v>
          </cell>
          <cell r="B1270" t="str">
            <v>JMD BILG SOUR CRM 32 OZ</v>
          </cell>
          <cell r="C1270">
            <v>1269</v>
          </cell>
          <cell r="D1270" t="str">
            <v>177299</v>
          </cell>
          <cell r="E1270" t="str">
            <v>BULK SOUR CRM</v>
          </cell>
          <cell r="F1270">
            <v>100</v>
          </cell>
          <cell r="G1270" t="str">
            <v>LB</v>
          </cell>
          <cell r="H1270">
            <v>2</v>
          </cell>
          <cell r="I1270">
            <v>0.43000248790000017</v>
          </cell>
          <cell r="J1270" t="str">
            <v>Ingredient</v>
          </cell>
          <cell r="K1270" t="str">
            <v>1</v>
          </cell>
          <cell r="L1270">
            <v>9</v>
          </cell>
          <cell r="M1270">
            <v>1</v>
          </cell>
          <cell r="N1270">
            <v>0</v>
          </cell>
          <cell r="O1270">
            <v>0</v>
          </cell>
          <cell r="P1270" t="str">
            <v>32 OZ</v>
          </cell>
          <cell r="Q1270" t="str">
            <v>177299</v>
          </cell>
          <cell r="R1270" t="str">
            <v>177299-09081A</v>
          </cell>
          <cell r="S1270" t="str">
            <v>0007675009081</v>
          </cell>
        </row>
        <row r="1271">
          <cell r="A1271" t="str">
            <v>0007675009081</v>
          </cell>
          <cell r="B1271" t="str">
            <v>JMD BILG SOUR CRM 32 OZ</v>
          </cell>
          <cell r="C1271">
            <v>1270</v>
          </cell>
          <cell r="D1271" t="str">
            <v>300038</v>
          </cell>
          <cell r="E1271" t="str">
            <v>BF CLASS 2</v>
          </cell>
          <cell r="F1271">
            <v>18.3</v>
          </cell>
          <cell r="G1271" t="str">
            <v>LB</v>
          </cell>
          <cell r="H1271">
            <v>0.36599999999999999</v>
          </cell>
          <cell r="I1271">
            <v>1.8340000000000001</v>
          </cell>
          <cell r="J1271" t="str">
            <v>Ingredient</v>
          </cell>
          <cell r="K1271" t="str">
            <v>1</v>
          </cell>
          <cell r="L1271">
            <v>1</v>
          </cell>
          <cell r="M1271">
            <v>0</v>
          </cell>
          <cell r="N1271">
            <v>0.67124399999999995</v>
          </cell>
          <cell r="O1271">
            <v>0</v>
          </cell>
          <cell r="P1271" t="str">
            <v>32 OZ</v>
          </cell>
          <cell r="Q1271" t="str">
            <v>177299</v>
          </cell>
          <cell r="R1271" t="str">
            <v>177299-09081A</v>
          </cell>
          <cell r="S1271" t="str">
            <v>0007675009081</v>
          </cell>
        </row>
        <row r="1272">
          <cell r="A1272" t="str">
            <v>0007675009081</v>
          </cell>
          <cell r="B1272" t="str">
            <v>JMD BILG SOUR CRM 32 OZ</v>
          </cell>
          <cell r="C1272">
            <v>1271</v>
          </cell>
          <cell r="D1272" t="str">
            <v>300467</v>
          </cell>
          <cell r="E1272" t="str">
            <v>FLVR F/ SOUR CRM</v>
          </cell>
          <cell r="F1272">
            <v>2</v>
          </cell>
          <cell r="G1272" t="str">
            <v>CC</v>
          </cell>
          <cell r="H1272">
            <v>0.04</v>
          </cell>
          <cell r="I1272">
            <v>8.6E-3</v>
          </cell>
          <cell r="J1272" t="str">
            <v>Ingredient</v>
          </cell>
          <cell r="K1272" t="str">
            <v>1</v>
          </cell>
          <cell r="L1272">
            <v>2</v>
          </cell>
          <cell r="M1272">
            <v>0</v>
          </cell>
          <cell r="N1272">
            <v>3.4400000000000001E-4</v>
          </cell>
          <cell r="O1272">
            <v>0</v>
          </cell>
          <cell r="P1272" t="str">
            <v>32 OZ</v>
          </cell>
          <cell r="Q1272" t="str">
            <v>177299</v>
          </cell>
          <cell r="R1272" t="str">
            <v>177299-09081A</v>
          </cell>
          <cell r="S1272" t="str">
            <v>0007675009081</v>
          </cell>
        </row>
        <row r="1273">
          <cell r="A1273" t="str">
            <v>0007675009081</v>
          </cell>
          <cell r="B1273" t="str">
            <v>JMD BILG SOUR CRM 32 OZ</v>
          </cell>
          <cell r="C1273">
            <v>1272</v>
          </cell>
          <cell r="D1273" t="str">
            <v>300863</v>
          </cell>
          <cell r="E1273" t="str">
            <v>SNF RAW CLASS 2</v>
          </cell>
          <cell r="F1273">
            <v>6.7016</v>
          </cell>
          <cell r="G1273" t="str">
            <v>LB</v>
          </cell>
          <cell r="H1273">
            <v>0.13403200000000001</v>
          </cell>
          <cell r="I1273">
            <v>0.79359999999999997</v>
          </cell>
          <cell r="J1273" t="str">
            <v>Ingredient</v>
          </cell>
          <cell r="K1273" t="str">
            <v>1</v>
          </cell>
          <cell r="L1273">
            <v>3</v>
          </cell>
          <cell r="M1273">
            <v>0</v>
          </cell>
          <cell r="N1273">
            <v>0.1063677952</v>
          </cell>
          <cell r="O1273">
            <v>0</v>
          </cell>
          <cell r="P1273" t="str">
            <v>32 OZ</v>
          </cell>
          <cell r="Q1273" t="str">
            <v>177299</v>
          </cell>
          <cell r="R1273" t="str">
            <v>177299-09081A</v>
          </cell>
          <cell r="S1273" t="str">
            <v>0007675009081</v>
          </cell>
        </row>
        <row r="1274">
          <cell r="A1274" t="str">
            <v>0007675009081</v>
          </cell>
          <cell r="B1274" t="str">
            <v>JMD BILG SOUR CRM 32 OZ</v>
          </cell>
          <cell r="C1274">
            <v>1273</v>
          </cell>
          <cell r="D1274" t="str">
            <v>300866</v>
          </cell>
          <cell r="E1274" t="str">
            <v>COND SKIM FLUID CLASS 2</v>
          </cell>
          <cell r="F1274">
            <v>3.6387999999999998</v>
          </cell>
          <cell r="G1274" t="str">
            <v>LB</v>
          </cell>
          <cell r="H1274">
            <v>7.2775999999999993E-2</v>
          </cell>
          <cell r="I1274">
            <v>0</v>
          </cell>
          <cell r="J1274" t="str">
            <v>Ingredient</v>
          </cell>
          <cell r="K1274" t="str">
            <v>1</v>
          </cell>
          <cell r="L1274">
            <v>4</v>
          </cell>
          <cell r="M1274">
            <v>0</v>
          </cell>
          <cell r="N1274">
            <v>0</v>
          </cell>
          <cell r="O1274">
            <v>0</v>
          </cell>
          <cell r="P1274" t="str">
            <v>32 OZ</v>
          </cell>
          <cell r="Q1274" t="str">
            <v>177299</v>
          </cell>
          <cell r="R1274" t="str">
            <v>177299-09081A</v>
          </cell>
          <cell r="S1274" t="str">
            <v>0007675009081</v>
          </cell>
        </row>
        <row r="1275">
          <cell r="A1275" t="str">
            <v>0007675009081</v>
          </cell>
          <cell r="B1275" t="str">
            <v>JMD BILG SOUR CRM 32 OZ</v>
          </cell>
          <cell r="C1275">
            <v>1274</v>
          </cell>
          <cell r="D1275" t="str">
            <v>300868</v>
          </cell>
          <cell r="E1275" t="str">
            <v>COND SKIM LB SOLIDS CLASS 2</v>
          </cell>
          <cell r="F1275">
            <v>1.5969</v>
          </cell>
          <cell r="G1275" t="str">
            <v>LB</v>
          </cell>
          <cell r="H1275">
            <v>3.1938000000000001E-2</v>
          </cell>
          <cell r="I1275">
            <v>0.92849999999999999</v>
          </cell>
          <cell r="J1275" t="str">
            <v>Ingredient</v>
          </cell>
          <cell r="K1275" t="str">
            <v>1</v>
          </cell>
          <cell r="L1275">
            <v>5</v>
          </cell>
          <cell r="M1275">
            <v>0</v>
          </cell>
          <cell r="N1275">
            <v>2.9654433000000001E-2</v>
          </cell>
          <cell r="O1275">
            <v>0</v>
          </cell>
          <cell r="P1275" t="str">
            <v>32 OZ</v>
          </cell>
          <cell r="Q1275" t="str">
            <v>177299</v>
          </cell>
          <cell r="R1275" t="str">
            <v>177299-09081A</v>
          </cell>
          <cell r="S1275" t="str">
            <v>0007675009081</v>
          </cell>
        </row>
        <row r="1276">
          <cell r="A1276" t="str">
            <v>0007675009081</v>
          </cell>
          <cell r="B1276" t="str">
            <v>JMD BILG SOUR CRM 32 OZ</v>
          </cell>
          <cell r="C1276">
            <v>1275</v>
          </cell>
          <cell r="D1276" t="str">
            <v>300870</v>
          </cell>
          <cell r="E1276" t="str">
            <v>FLUID CLASS 2</v>
          </cell>
          <cell r="F1276">
            <v>68.212699999999998</v>
          </cell>
          <cell r="G1276" t="str">
            <v>LB</v>
          </cell>
          <cell r="H1276">
            <v>1.3642540000000001</v>
          </cell>
          <cell r="I1276">
            <v>0</v>
          </cell>
          <cell r="J1276" t="str">
            <v>Ingredient</v>
          </cell>
          <cell r="K1276" t="str">
            <v>1</v>
          </cell>
          <cell r="L1276">
            <v>6</v>
          </cell>
          <cell r="M1276">
            <v>0</v>
          </cell>
          <cell r="N1276">
            <v>0</v>
          </cell>
          <cell r="O1276">
            <v>0</v>
          </cell>
          <cell r="P1276" t="str">
            <v>32 OZ</v>
          </cell>
          <cell r="Q1276" t="str">
            <v>177299</v>
          </cell>
          <cell r="R1276" t="str">
            <v>177299-09081A</v>
          </cell>
          <cell r="S1276" t="str">
            <v>0007675009081</v>
          </cell>
        </row>
        <row r="1277">
          <cell r="A1277" t="str">
            <v>0007675009081</v>
          </cell>
          <cell r="B1277" t="str">
            <v>JMD BILG SOUR CRM 32 OZ</v>
          </cell>
          <cell r="C1277">
            <v>1276</v>
          </cell>
          <cell r="D1277" t="str">
            <v>301362</v>
          </cell>
          <cell r="E1277" t="str">
            <v>CULTURE REG SOUR CRM DIR SET</v>
          </cell>
          <cell r="F1277">
            <v>1.2E-2</v>
          </cell>
          <cell r="G1277" t="str">
            <v>EA</v>
          </cell>
          <cell r="H1277">
            <v>2.4000000000000001E-4</v>
          </cell>
          <cell r="I1277">
            <v>15</v>
          </cell>
          <cell r="J1277" t="str">
            <v>Ingredient</v>
          </cell>
          <cell r="K1277" t="str">
            <v>1</v>
          </cell>
          <cell r="L1277">
            <v>7</v>
          </cell>
          <cell r="M1277">
            <v>0</v>
          </cell>
          <cell r="N1277">
            <v>3.5999999999999999E-3</v>
          </cell>
          <cell r="O1277">
            <v>0</v>
          </cell>
          <cell r="P1277" t="str">
            <v>32 OZ</v>
          </cell>
          <cell r="Q1277" t="str">
            <v>177299</v>
          </cell>
          <cell r="R1277" t="str">
            <v>177299-09081A</v>
          </cell>
          <cell r="S1277" t="str">
            <v>0007675009081</v>
          </cell>
        </row>
        <row r="1278">
          <cell r="A1278" t="str">
            <v>0007675009081</v>
          </cell>
          <cell r="B1278" t="str">
            <v>JMD BILG SOUR CRM 32 OZ</v>
          </cell>
          <cell r="C1278">
            <v>1277</v>
          </cell>
          <cell r="D1278" t="str">
            <v>301363</v>
          </cell>
          <cell r="E1278" t="str">
            <v>STABILIZER F/ SOUR CRM</v>
          </cell>
          <cell r="F1278">
            <v>1.55</v>
          </cell>
          <cell r="G1278" t="str">
            <v>LB</v>
          </cell>
          <cell r="H1278">
            <v>3.1E-2</v>
          </cell>
          <cell r="I1278">
            <v>1.18</v>
          </cell>
          <cell r="J1278" t="str">
            <v>Ingredient</v>
          </cell>
          <cell r="K1278" t="str">
            <v>1</v>
          </cell>
          <cell r="L1278">
            <v>8</v>
          </cell>
          <cell r="M1278">
            <v>0</v>
          </cell>
          <cell r="N1278">
            <v>3.6580000000000001E-2</v>
          </cell>
          <cell r="O1278">
            <v>0</v>
          </cell>
          <cell r="P1278" t="str">
            <v>32 OZ</v>
          </cell>
          <cell r="Q1278" t="str">
            <v>177299</v>
          </cell>
          <cell r="R1278" t="str">
            <v>177299-09081A</v>
          </cell>
          <cell r="S1278" t="str">
            <v>0007675009081</v>
          </cell>
        </row>
        <row r="1279">
          <cell r="A1279" t="str">
            <v>0007675009081</v>
          </cell>
          <cell r="B1279" t="str">
            <v>JMD BILG SOUR CRM 32 OZ</v>
          </cell>
          <cell r="C1279">
            <v>1278</v>
          </cell>
          <cell r="D1279" t="str">
            <v>500109</v>
          </cell>
          <cell r="E1279" t="str">
            <v>LID CLR 409F (DIA=8 OZ CTCHSE)</v>
          </cell>
          <cell r="F1279">
            <v>0</v>
          </cell>
          <cell r="G1279" t="str">
            <v>EA</v>
          </cell>
          <cell r="H1279">
            <v>1</v>
          </cell>
          <cell r="I1279">
            <v>2.0740000000000001E-2</v>
          </cell>
          <cell r="J1279" t="str">
            <v>Packaging</v>
          </cell>
          <cell r="K1279" t="str">
            <v>2</v>
          </cell>
          <cell r="L1279">
            <v>1</v>
          </cell>
          <cell r="M1279">
            <v>0</v>
          </cell>
          <cell r="N1279">
            <v>0</v>
          </cell>
          <cell r="O1279">
            <v>2.0740000000000001E-2</v>
          </cell>
          <cell r="P1279" t="str">
            <v>32 OZ</v>
          </cell>
          <cell r="Q1279" t="str">
            <v>177299</v>
          </cell>
          <cell r="R1279" t="str">
            <v>177299-09081A</v>
          </cell>
          <cell r="S1279" t="str">
            <v>0007675009081</v>
          </cell>
        </row>
        <row r="1280">
          <cell r="A1280" t="str">
            <v>0007675009081</v>
          </cell>
          <cell r="B1280" t="str">
            <v>JMD BILG SOUR CRM 32 OZ</v>
          </cell>
          <cell r="C1280">
            <v>1279</v>
          </cell>
          <cell r="D1280" t="str">
            <v>502982</v>
          </cell>
          <cell r="E1280" t="str">
            <v>CS GENRIC FOLD OVR SOUR CRM / YOG 32 OZ</v>
          </cell>
          <cell r="F1280">
            <v>0</v>
          </cell>
          <cell r="G1280" t="str">
            <v>EA</v>
          </cell>
          <cell r="H1280">
            <v>0.1666</v>
          </cell>
          <cell r="I1280">
            <v>0.1908</v>
          </cell>
          <cell r="J1280" t="str">
            <v>Packaging</v>
          </cell>
          <cell r="K1280" t="str">
            <v>2</v>
          </cell>
          <cell r="L1280">
            <v>1</v>
          </cell>
          <cell r="M1280">
            <v>0</v>
          </cell>
          <cell r="N1280">
            <v>0</v>
          </cell>
          <cell r="O1280">
            <v>3.1787280000000001E-2</v>
          </cell>
          <cell r="P1280" t="str">
            <v>32 OZ</v>
          </cell>
          <cell r="Q1280" t="str">
            <v>177299</v>
          </cell>
          <cell r="R1280" t="str">
            <v>177299-09081A</v>
          </cell>
          <cell r="S1280" t="str">
            <v>0007675009081</v>
          </cell>
        </row>
        <row r="1281">
          <cell r="A1281" t="str">
            <v>0007675009081</v>
          </cell>
          <cell r="B1281" t="str">
            <v>JMD BILG SOUR CRM 32 OZ</v>
          </cell>
          <cell r="C1281">
            <v>1280</v>
          </cell>
          <cell r="D1281" t="str">
            <v>504717</v>
          </cell>
          <cell r="E1281" t="str">
            <v>LID-RS SOUR CRM COMMON</v>
          </cell>
          <cell r="F1281">
            <v>0</v>
          </cell>
          <cell r="G1281" t="str">
            <v>EA</v>
          </cell>
          <cell r="H1281">
            <v>1</v>
          </cell>
          <cell r="I1281">
            <v>1.5610000000000001E-2</v>
          </cell>
          <cell r="J1281" t="str">
            <v>Packaging</v>
          </cell>
          <cell r="K1281" t="str">
            <v>2</v>
          </cell>
          <cell r="L1281">
            <v>1</v>
          </cell>
          <cell r="M1281">
            <v>0</v>
          </cell>
          <cell r="N1281">
            <v>0</v>
          </cell>
          <cell r="O1281">
            <v>1.5610000000000001E-2</v>
          </cell>
          <cell r="P1281" t="str">
            <v>32 OZ</v>
          </cell>
          <cell r="Q1281" t="str">
            <v>177299</v>
          </cell>
          <cell r="R1281" t="str">
            <v>177299-09081A</v>
          </cell>
          <cell r="S1281" t="str">
            <v>0007675009081</v>
          </cell>
        </row>
        <row r="1282">
          <cell r="A1282" t="str">
            <v>0007675009081</v>
          </cell>
          <cell r="B1282" t="str">
            <v>JMD BILG SOUR CRM 32 OZ</v>
          </cell>
          <cell r="C1282">
            <v>1281</v>
          </cell>
          <cell r="D1282" t="str">
            <v>506344</v>
          </cell>
          <cell r="E1282" t="str">
            <v>CUP LUC SOUR CRM BILG 32 OZ</v>
          </cell>
          <cell r="F1282">
            <v>0</v>
          </cell>
          <cell r="G1282" t="str">
            <v>EA</v>
          </cell>
          <cell r="H1282">
            <v>1</v>
          </cell>
          <cell r="I1282">
            <v>8.1110000000000002E-2</v>
          </cell>
          <cell r="J1282" t="str">
            <v>Packaging</v>
          </cell>
          <cell r="K1282" t="str">
            <v>2</v>
          </cell>
          <cell r="L1282">
            <v>1</v>
          </cell>
          <cell r="M1282">
            <v>0</v>
          </cell>
          <cell r="N1282">
            <v>0</v>
          </cell>
          <cell r="O1282">
            <v>8.1110000000000002E-2</v>
          </cell>
          <cell r="P1282" t="str">
            <v>32 OZ</v>
          </cell>
          <cell r="Q1282" t="str">
            <v>177299</v>
          </cell>
          <cell r="R1282" t="str">
            <v>177299-09081A</v>
          </cell>
          <cell r="S1282" t="str">
            <v>0007675009081</v>
          </cell>
        </row>
        <row r="1283">
          <cell r="A1283" t="str">
            <v>0007675011101</v>
          </cell>
          <cell r="B1283" t="str">
            <v>TBELL SOUR CRM 9-4-1/2 LB</v>
          </cell>
          <cell r="C1283">
            <v>1282</v>
          </cell>
          <cell r="D1283" t="str">
            <v>177305</v>
          </cell>
          <cell r="E1283" t="str">
            <v>BULK MIX TBEL SOUR CRM</v>
          </cell>
          <cell r="F1283">
            <v>100</v>
          </cell>
          <cell r="G1283" t="str">
            <v>LB</v>
          </cell>
          <cell r="H1283">
            <v>40.5</v>
          </cell>
          <cell r="I1283">
            <v>0.43774759780000011</v>
          </cell>
          <cell r="J1283" t="str">
            <v>Ingredient</v>
          </cell>
          <cell r="K1283" t="str">
            <v>1</v>
          </cell>
          <cell r="L1283">
            <v>7</v>
          </cell>
          <cell r="M1283">
            <v>1</v>
          </cell>
          <cell r="N1283">
            <v>0</v>
          </cell>
          <cell r="O1283">
            <v>0</v>
          </cell>
          <cell r="P1283" t="str">
            <v>9-4-1/2 LB</v>
          </cell>
          <cell r="Q1283" t="str">
            <v>177305</v>
          </cell>
          <cell r="R1283" t="str">
            <v>177305-11101A</v>
          </cell>
          <cell r="S1283" t="str">
            <v>0007675011101</v>
          </cell>
        </row>
        <row r="1284">
          <cell r="A1284" t="str">
            <v>0007675011101</v>
          </cell>
          <cell r="B1284" t="str">
            <v>TBELL SOUR CRM 9-4-1/2 LB</v>
          </cell>
          <cell r="C1284">
            <v>1283</v>
          </cell>
          <cell r="D1284" t="str">
            <v>300038</v>
          </cell>
          <cell r="E1284" t="str">
            <v>BF CLASS 2</v>
          </cell>
          <cell r="F1284">
            <v>18.5</v>
          </cell>
          <cell r="G1284" t="str">
            <v>LB</v>
          </cell>
          <cell r="H1284">
            <v>7.4924999999999997</v>
          </cell>
          <cell r="I1284">
            <v>1.8340000000000001</v>
          </cell>
          <cell r="J1284" t="str">
            <v>Ingredient</v>
          </cell>
          <cell r="K1284" t="str">
            <v>1</v>
          </cell>
          <cell r="L1284">
            <v>1</v>
          </cell>
          <cell r="M1284">
            <v>0</v>
          </cell>
          <cell r="N1284">
            <v>13.741244999999999</v>
          </cell>
          <cell r="O1284">
            <v>0</v>
          </cell>
          <cell r="P1284" t="str">
            <v>9-4-1/2 LB</v>
          </cell>
          <cell r="Q1284" t="str">
            <v>177305</v>
          </cell>
          <cell r="R1284" t="str">
            <v>177305-11101A</v>
          </cell>
          <cell r="S1284" t="str">
            <v>0007675011101</v>
          </cell>
        </row>
        <row r="1285">
          <cell r="A1285" t="str">
            <v>0007675011101</v>
          </cell>
          <cell r="B1285" t="str">
            <v>TBELL SOUR CRM 9-4-1/2 LB</v>
          </cell>
          <cell r="C1285">
            <v>1284</v>
          </cell>
          <cell r="D1285" t="str">
            <v>300059</v>
          </cell>
          <cell r="E1285" t="str">
            <v>POTASSIUM SORBATE GRAN</v>
          </cell>
          <cell r="F1285">
            <v>0.06</v>
          </cell>
          <cell r="G1285" t="str">
            <v>LB</v>
          </cell>
          <cell r="H1285">
            <v>2.4299999999999999E-2</v>
          </cell>
          <cell r="I1285">
            <v>1.27</v>
          </cell>
          <cell r="J1285" t="str">
            <v>Ingredient</v>
          </cell>
          <cell r="K1285" t="str">
            <v>1</v>
          </cell>
          <cell r="L1285">
            <v>2</v>
          </cell>
          <cell r="M1285">
            <v>0</v>
          </cell>
          <cell r="N1285">
            <v>3.0861E-2</v>
          </cell>
          <cell r="O1285">
            <v>0</v>
          </cell>
          <cell r="P1285" t="str">
            <v>9-4-1/2 LB</v>
          </cell>
          <cell r="Q1285" t="str">
            <v>177305</v>
          </cell>
          <cell r="R1285" t="str">
            <v>177305-11101A</v>
          </cell>
          <cell r="S1285" t="str">
            <v>0007675011101</v>
          </cell>
        </row>
        <row r="1286">
          <cell r="A1286" t="str">
            <v>0007675011101</v>
          </cell>
          <cell r="B1286" t="str">
            <v>TBELL SOUR CRM 9-4-1/2 LB</v>
          </cell>
          <cell r="C1286">
            <v>1285</v>
          </cell>
          <cell r="D1286" t="str">
            <v>300863</v>
          </cell>
          <cell r="E1286" t="str">
            <v>SNF RAW CLASS 2</v>
          </cell>
          <cell r="F1286">
            <v>6.984</v>
          </cell>
          <cell r="G1286" t="str">
            <v>LB</v>
          </cell>
          <cell r="H1286">
            <v>2.8285200000000001</v>
          </cell>
          <cell r="I1286">
            <v>0.79359999999999997</v>
          </cell>
          <cell r="J1286" t="str">
            <v>Ingredient</v>
          </cell>
          <cell r="K1286" t="str">
            <v>1</v>
          </cell>
          <cell r="L1286">
            <v>3</v>
          </cell>
          <cell r="M1286">
            <v>0</v>
          </cell>
          <cell r="N1286">
            <v>2.2447134719999999</v>
          </cell>
          <cell r="O1286">
            <v>0</v>
          </cell>
          <cell r="P1286" t="str">
            <v>9-4-1/2 LB</v>
          </cell>
          <cell r="Q1286" t="str">
            <v>177305</v>
          </cell>
          <cell r="R1286" t="str">
            <v>177305-11101A</v>
          </cell>
          <cell r="S1286" t="str">
            <v>0007675011101</v>
          </cell>
        </row>
        <row r="1287">
          <cell r="A1287" t="str">
            <v>0007675011101</v>
          </cell>
          <cell r="B1287" t="str">
            <v>TBELL SOUR CRM 9-4-1/2 LB</v>
          </cell>
          <cell r="C1287">
            <v>1286</v>
          </cell>
          <cell r="D1287" t="str">
            <v>300870</v>
          </cell>
          <cell r="E1287" t="str">
            <v>FLUID CLASS 2</v>
          </cell>
          <cell r="F1287">
            <v>71.046000000000006</v>
          </cell>
          <cell r="G1287" t="str">
            <v>LB</v>
          </cell>
          <cell r="H1287">
            <v>28.773630000000004</v>
          </cell>
          <cell r="I1287">
            <v>0</v>
          </cell>
          <cell r="J1287" t="str">
            <v>Ingredient</v>
          </cell>
          <cell r="K1287" t="str">
            <v>1</v>
          </cell>
          <cell r="L1287">
            <v>4</v>
          </cell>
          <cell r="M1287">
            <v>0</v>
          </cell>
          <cell r="N1287">
            <v>0</v>
          </cell>
          <cell r="O1287">
            <v>0</v>
          </cell>
          <cell r="P1287" t="str">
            <v>9-4-1/2 LB</v>
          </cell>
          <cell r="Q1287" t="str">
            <v>177305</v>
          </cell>
          <cell r="R1287" t="str">
            <v>177305-11101A</v>
          </cell>
          <cell r="S1287" t="str">
            <v>0007675011101</v>
          </cell>
        </row>
        <row r="1288">
          <cell r="A1288" t="str">
            <v>0007675011101</v>
          </cell>
          <cell r="B1288" t="str">
            <v>TBELL SOUR CRM 9-4-1/2 LB</v>
          </cell>
          <cell r="C1288">
            <v>1287</v>
          </cell>
          <cell r="D1288" t="str">
            <v>302133</v>
          </cell>
          <cell r="E1288" t="str">
            <v>STABILIZER F/ SOUR CRM #713</v>
          </cell>
          <cell r="F1288">
            <v>2.5</v>
          </cell>
          <cell r="G1288" t="str">
            <v>LB</v>
          </cell>
          <cell r="H1288">
            <v>1.0125</v>
          </cell>
          <cell r="I1288">
            <v>1.1000000000000001</v>
          </cell>
          <cell r="J1288" t="str">
            <v>Ingredient</v>
          </cell>
          <cell r="K1288" t="str">
            <v>1</v>
          </cell>
          <cell r="L1288">
            <v>5</v>
          </cell>
          <cell r="M1288">
            <v>0</v>
          </cell>
          <cell r="N1288">
            <v>1.11375</v>
          </cell>
          <cell r="O1288">
            <v>0</v>
          </cell>
          <cell r="P1288" t="str">
            <v>9-4-1/2 LB</v>
          </cell>
          <cell r="Q1288" t="str">
            <v>177305</v>
          </cell>
          <cell r="R1288" t="str">
            <v>177305-11101A</v>
          </cell>
          <cell r="S1288" t="str">
            <v>0007675011101</v>
          </cell>
        </row>
        <row r="1289">
          <cell r="A1289" t="str">
            <v>0007675011101</v>
          </cell>
          <cell r="B1289" t="str">
            <v>TBELL SOUR CRM 9-4-1/2 LB</v>
          </cell>
          <cell r="C1289">
            <v>1288</v>
          </cell>
          <cell r="D1289" t="str">
            <v>303206</v>
          </cell>
          <cell r="E1289" t="str">
            <v>ACID F/ SOUR CRM #400</v>
          </cell>
          <cell r="F1289">
            <v>0.91</v>
          </cell>
          <cell r="G1289" t="str">
            <v>LB</v>
          </cell>
          <cell r="H1289">
            <v>0.36854999999999999</v>
          </cell>
          <cell r="I1289">
            <v>0.95199999999999996</v>
          </cell>
          <cell r="J1289" t="str">
            <v>Ingredient</v>
          </cell>
          <cell r="K1289" t="str">
            <v>1</v>
          </cell>
          <cell r="L1289">
            <v>6</v>
          </cell>
          <cell r="M1289">
            <v>0</v>
          </cell>
          <cell r="N1289">
            <v>0.35085959999999999</v>
          </cell>
          <cell r="O1289">
            <v>0</v>
          </cell>
          <cell r="P1289" t="str">
            <v>9-4-1/2 LB</v>
          </cell>
          <cell r="Q1289" t="str">
            <v>177305</v>
          </cell>
          <cell r="R1289" t="str">
            <v>177305-11101A</v>
          </cell>
          <cell r="S1289" t="str">
            <v>0007675011101</v>
          </cell>
        </row>
        <row r="1290">
          <cell r="A1290" t="str">
            <v>0007675011101</v>
          </cell>
          <cell r="B1290" t="str">
            <v>TBELL SOUR CRM 9-4-1/2 LB</v>
          </cell>
          <cell r="C1290">
            <v>1289</v>
          </cell>
          <cell r="D1290" t="str">
            <v>502979</v>
          </cell>
          <cell r="E1290" t="str">
            <v>CS TBEL SOUR CRM 4.5#</v>
          </cell>
          <cell r="F1290">
            <v>0</v>
          </cell>
          <cell r="G1290" t="str">
            <v>EA</v>
          </cell>
          <cell r="H1290">
            <v>1</v>
          </cell>
          <cell r="I1290">
            <v>0.47689999999999999</v>
          </cell>
          <cell r="J1290" t="str">
            <v>Packaging</v>
          </cell>
          <cell r="K1290" t="str">
            <v>2</v>
          </cell>
          <cell r="L1290">
            <v>1</v>
          </cell>
          <cell r="M1290">
            <v>0</v>
          </cell>
          <cell r="N1290">
            <v>0</v>
          </cell>
          <cell r="O1290">
            <v>0.47689999999999999</v>
          </cell>
          <cell r="P1290" t="str">
            <v>9-4-1/2 LB</v>
          </cell>
          <cell r="Q1290" t="str">
            <v>177305</v>
          </cell>
          <cell r="R1290" t="str">
            <v>177305-11101A</v>
          </cell>
          <cell r="S1290" t="str">
            <v>0007675011101</v>
          </cell>
        </row>
        <row r="1291">
          <cell r="A1291" t="str">
            <v>0007675011101</v>
          </cell>
          <cell r="B1291" t="str">
            <v>TBELL SOUR CRM 9-4-1/2 LB</v>
          </cell>
          <cell r="C1291">
            <v>1290</v>
          </cell>
          <cell r="D1291" t="str">
            <v>503048</v>
          </cell>
          <cell r="E1291" t="str">
            <v>BG TBEL SOUR CRM 4.5#</v>
          </cell>
          <cell r="F1291">
            <v>0</v>
          </cell>
          <cell r="G1291" t="str">
            <v>EA</v>
          </cell>
          <cell r="H1291">
            <v>9</v>
          </cell>
          <cell r="I1291">
            <v>4.8500000000000001E-2</v>
          </cell>
          <cell r="J1291" t="str">
            <v>Packaging</v>
          </cell>
          <cell r="K1291" t="str">
            <v>2</v>
          </cell>
          <cell r="L1291">
            <v>1</v>
          </cell>
          <cell r="M1291">
            <v>0</v>
          </cell>
          <cell r="N1291">
            <v>0</v>
          </cell>
          <cell r="O1291">
            <v>0.4365</v>
          </cell>
          <cell r="P1291" t="str">
            <v>9-4-1/2 LB</v>
          </cell>
          <cell r="Q1291" t="str">
            <v>177305</v>
          </cell>
          <cell r="R1291" t="str">
            <v>177305-11101A</v>
          </cell>
          <cell r="S1291" t="str">
            <v>0007675011101</v>
          </cell>
        </row>
        <row r="1292">
          <cell r="A1292" t="str">
            <v>0007675011102</v>
          </cell>
          <cell r="B1292" t="str">
            <v>TBELL SOUR CRM 24-27.4 OZ</v>
          </cell>
          <cell r="C1292">
            <v>1291</v>
          </cell>
          <cell r="D1292" t="str">
            <v>177305</v>
          </cell>
          <cell r="E1292" t="str">
            <v>BULK MIX TBEL SOUR CRM</v>
          </cell>
          <cell r="F1292">
            <v>100</v>
          </cell>
          <cell r="G1292" t="str">
            <v>LB</v>
          </cell>
          <cell r="H1292">
            <v>40.56</v>
          </cell>
          <cell r="I1292">
            <v>0.43774759780000011</v>
          </cell>
          <cell r="J1292" t="str">
            <v>Ingredient</v>
          </cell>
          <cell r="K1292" t="str">
            <v>1</v>
          </cell>
          <cell r="L1292">
            <v>7</v>
          </cell>
          <cell r="M1292">
            <v>1</v>
          </cell>
          <cell r="N1292">
            <v>0</v>
          </cell>
          <cell r="O1292">
            <v>0</v>
          </cell>
          <cell r="P1292" t="str">
            <v>24-27.04 OZ</v>
          </cell>
          <cell r="Q1292" t="str">
            <v>177305</v>
          </cell>
          <cell r="R1292" t="str">
            <v>177305-11102A</v>
          </cell>
          <cell r="S1292" t="str">
            <v>0007675011102</v>
          </cell>
        </row>
        <row r="1293">
          <cell r="A1293" t="str">
            <v>0007675011102</v>
          </cell>
          <cell r="B1293" t="str">
            <v>TBELL SOUR CRM 24-27.4 OZ</v>
          </cell>
          <cell r="C1293">
            <v>1292</v>
          </cell>
          <cell r="D1293" t="str">
            <v>300038</v>
          </cell>
          <cell r="E1293" t="str">
            <v>BF CLASS 2</v>
          </cell>
          <cell r="F1293">
            <v>18.5</v>
          </cell>
          <cell r="G1293" t="str">
            <v>LB</v>
          </cell>
          <cell r="H1293">
            <v>7.5035999999999996</v>
          </cell>
          <cell r="I1293">
            <v>1.8340000000000001</v>
          </cell>
          <cell r="J1293" t="str">
            <v>Ingredient</v>
          </cell>
          <cell r="K1293" t="str">
            <v>1</v>
          </cell>
          <cell r="L1293">
            <v>1</v>
          </cell>
          <cell r="M1293">
            <v>0</v>
          </cell>
          <cell r="N1293">
            <v>13.761602399999999</v>
          </cell>
          <cell r="O1293">
            <v>0</v>
          </cell>
          <cell r="P1293" t="str">
            <v>24-27.04 OZ</v>
          </cell>
          <cell r="Q1293" t="str">
            <v>177305</v>
          </cell>
          <cell r="R1293" t="str">
            <v>177305-11102A</v>
          </cell>
          <cell r="S1293" t="str">
            <v>0007675011102</v>
          </cell>
        </row>
        <row r="1294">
          <cell r="A1294" t="str">
            <v>0007675011102</v>
          </cell>
          <cell r="B1294" t="str">
            <v>TBELL SOUR CRM 24-27.4 OZ</v>
          </cell>
          <cell r="C1294">
            <v>1293</v>
          </cell>
          <cell r="D1294" t="str">
            <v>300059</v>
          </cell>
          <cell r="E1294" t="str">
            <v>POTASSIUM SORBATE GRAN</v>
          </cell>
          <cell r="F1294">
            <v>0.06</v>
          </cell>
          <cell r="G1294" t="str">
            <v>LB</v>
          </cell>
          <cell r="H1294">
            <v>2.4336E-2</v>
          </cell>
          <cell r="I1294">
            <v>1.27</v>
          </cell>
          <cell r="J1294" t="str">
            <v>Ingredient</v>
          </cell>
          <cell r="K1294" t="str">
            <v>1</v>
          </cell>
          <cell r="L1294">
            <v>2</v>
          </cell>
          <cell r="M1294">
            <v>0</v>
          </cell>
          <cell r="N1294">
            <v>3.0906719999999999E-2</v>
          </cell>
          <cell r="O1294">
            <v>0</v>
          </cell>
          <cell r="P1294" t="str">
            <v>24-27.04 OZ</v>
          </cell>
          <cell r="Q1294" t="str">
            <v>177305</v>
          </cell>
          <cell r="R1294" t="str">
            <v>177305-11102A</v>
          </cell>
          <cell r="S1294" t="str">
            <v>0007675011102</v>
          </cell>
        </row>
        <row r="1295">
          <cell r="A1295" t="str">
            <v>0007675011102</v>
          </cell>
          <cell r="B1295" t="str">
            <v>TBELL SOUR CRM 24-27.4 OZ</v>
          </cell>
          <cell r="C1295">
            <v>1294</v>
          </cell>
          <cell r="D1295" t="str">
            <v>300863</v>
          </cell>
          <cell r="E1295" t="str">
            <v>SNF RAW CLASS 2</v>
          </cell>
          <cell r="F1295">
            <v>6.984</v>
          </cell>
          <cell r="G1295" t="str">
            <v>LB</v>
          </cell>
          <cell r="H1295">
            <v>2.8327103999999999</v>
          </cell>
          <cell r="I1295">
            <v>0.79359999999999997</v>
          </cell>
          <cell r="J1295" t="str">
            <v>Ingredient</v>
          </cell>
          <cell r="K1295" t="str">
            <v>1</v>
          </cell>
          <cell r="L1295">
            <v>3</v>
          </cell>
          <cell r="M1295">
            <v>0</v>
          </cell>
          <cell r="N1295">
            <v>2.2480389734399999</v>
          </cell>
          <cell r="O1295">
            <v>0</v>
          </cell>
          <cell r="P1295" t="str">
            <v>24-27.04 OZ</v>
          </cell>
          <cell r="Q1295" t="str">
            <v>177305</v>
          </cell>
          <cell r="R1295" t="str">
            <v>177305-11102A</v>
          </cell>
          <cell r="S1295" t="str">
            <v>0007675011102</v>
          </cell>
        </row>
        <row r="1296">
          <cell r="A1296" t="str">
            <v>0007675011102</v>
          </cell>
          <cell r="B1296" t="str">
            <v>TBELL SOUR CRM 24-27.4 OZ</v>
          </cell>
          <cell r="C1296">
            <v>1295</v>
          </cell>
          <cell r="D1296" t="str">
            <v>300870</v>
          </cell>
          <cell r="E1296" t="str">
            <v>FLUID CLASS 2</v>
          </cell>
          <cell r="F1296">
            <v>71.046000000000006</v>
          </cell>
          <cell r="G1296" t="str">
            <v>LB</v>
          </cell>
          <cell r="H1296">
            <v>28.816257600000004</v>
          </cell>
          <cell r="I1296">
            <v>0</v>
          </cell>
          <cell r="J1296" t="str">
            <v>Ingredient</v>
          </cell>
          <cell r="K1296" t="str">
            <v>1</v>
          </cell>
          <cell r="L1296">
            <v>4</v>
          </cell>
          <cell r="M1296">
            <v>0</v>
          </cell>
          <cell r="N1296">
            <v>0</v>
          </cell>
          <cell r="O1296">
            <v>0</v>
          </cell>
          <cell r="P1296" t="str">
            <v>24-27.04 OZ</v>
          </cell>
          <cell r="Q1296" t="str">
            <v>177305</v>
          </cell>
          <cell r="R1296" t="str">
            <v>177305-11102A</v>
          </cell>
          <cell r="S1296" t="str">
            <v>0007675011102</v>
          </cell>
        </row>
        <row r="1297">
          <cell r="A1297" t="str">
            <v>0007675011102</v>
          </cell>
          <cell r="B1297" t="str">
            <v>TBELL SOUR CRM 24-27.4 OZ</v>
          </cell>
          <cell r="C1297">
            <v>1296</v>
          </cell>
          <cell r="D1297" t="str">
            <v>302133</v>
          </cell>
          <cell r="E1297" t="str">
            <v>STABILIZER F/ SOUR CRM #713</v>
          </cell>
          <cell r="F1297">
            <v>2.5</v>
          </cell>
          <cell r="G1297" t="str">
            <v>LB</v>
          </cell>
          <cell r="H1297">
            <v>1.014</v>
          </cell>
          <cell r="I1297">
            <v>1.1000000000000001</v>
          </cell>
          <cell r="J1297" t="str">
            <v>Ingredient</v>
          </cell>
          <cell r="K1297" t="str">
            <v>1</v>
          </cell>
          <cell r="L1297">
            <v>5</v>
          </cell>
          <cell r="M1297">
            <v>0</v>
          </cell>
          <cell r="N1297">
            <v>1.1153999999999999</v>
          </cell>
          <cell r="O1297">
            <v>0</v>
          </cell>
          <cell r="P1297" t="str">
            <v>24-27.04 OZ</v>
          </cell>
          <cell r="Q1297" t="str">
            <v>177305</v>
          </cell>
          <cell r="R1297" t="str">
            <v>177305-11102A</v>
          </cell>
          <cell r="S1297" t="str">
            <v>0007675011102</v>
          </cell>
        </row>
        <row r="1298">
          <cell r="A1298" t="str">
            <v>0007675011102</v>
          </cell>
          <cell r="B1298" t="str">
            <v>TBELL SOUR CRM 24-27.4 OZ</v>
          </cell>
          <cell r="C1298">
            <v>1297</v>
          </cell>
          <cell r="D1298" t="str">
            <v>303206</v>
          </cell>
          <cell r="E1298" t="str">
            <v>ACID F/ SOUR CRM #400</v>
          </cell>
          <cell r="F1298">
            <v>0.91</v>
          </cell>
          <cell r="G1298" t="str">
            <v>LB</v>
          </cell>
          <cell r="H1298">
            <v>0.36909599999999998</v>
          </cell>
          <cell r="I1298">
            <v>0.95199999999999996</v>
          </cell>
          <cell r="J1298" t="str">
            <v>Ingredient</v>
          </cell>
          <cell r="K1298" t="str">
            <v>1</v>
          </cell>
          <cell r="L1298">
            <v>6</v>
          </cell>
          <cell r="M1298">
            <v>0</v>
          </cell>
          <cell r="N1298">
            <v>0.35137939200000001</v>
          </cell>
          <cell r="O1298">
            <v>0</v>
          </cell>
          <cell r="P1298" t="str">
            <v>24-27.04 OZ</v>
          </cell>
          <cell r="Q1298" t="str">
            <v>177305</v>
          </cell>
          <cell r="R1298" t="str">
            <v>177305-11102A</v>
          </cell>
          <cell r="S1298" t="str">
            <v>0007675011102</v>
          </cell>
        </row>
        <row r="1299">
          <cell r="A1299" t="str">
            <v>0007675011102</v>
          </cell>
          <cell r="B1299" t="str">
            <v>TBELL SOUR CRM 24-27.4 OZ</v>
          </cell>
          <cell r="C1299">
            <v>1298</v>
          </cell>
          <cell r="D1299" t="str">
            <v>508061</v>
          </cell>
          <cell r="E1299" t="str">
            <v>SDWL TBELL</v>
          </cell>
          <cell r="F1299">
            <v>0</v>
          </cell>
          <cell r="G1299" t="str">
            <v>EA</v>
          </cell>
          <cell r="H1299">
            <v>24</v>
          </cell>
          <cell r="I1299">
            <v>4.9549999999999997E-2</v>
          </cell>
          <cell r="J1299" t="str">
            <v>Packaging</v>
          </cell>
          <cell r="K1299" t="str">
            <v>2</v>
          </cell>
          <cell r="L1299">
            <v>1</v>
          </cell>
          <cell r="M1299">
            <v>0</v>
          </cell>
          <cell r="N1299">
            <v>0</v>
          </cell>
          <cell r="O1299">
            <v>1.1892</v>
          </cell>
          <cell r="P1299" t="str">
            <v>24-27.04 OZ</v>
          </cell>
          <cell r="Q1299" t="str">
            <v>177305</v>
          </cell>
          <cell r="R1299" t="str">
            <v>177305-11102A</v>
          </cell>
          <cell r="S1299" t="str">
            <v>0007675011102</v>
          </cell>
        </row>
        <row r="1300">
          <cell r="A1300" t="str">
            <v>0007675011102</v>
          </cell>
          <cell r="B1300" t="str">
            <v>TBELL SOUR CRM 24-27.4 OZ</v>
          </cell>
          <cell r="C1300">
            <v>1299</v>
          </cell>
          <cell r="D1300" t="str">
            <v>508062</v>
          </cell>
          <cell r="E1300" t="str">
            <v>DISK BOTTOM TBELL</v>
          </cell>
          <cell r="F1300">
            <v>0</v>
          </cell>
          <cell r="G1300" t="str">
            <v>EA</v>
          </cell>
          <cell r="H1300">
            <v>24</v>
          </cell>
          <cell r="I1300">
            <v>2.682E-2</v>
          </cell>
          <cell r="J1300" t="str">
            <v>Packaging</v>
          </cell>
          <cell r="K1300" t="str">
            <v>2</v>
          </cell>
          <cell r="L1300">
            <v>1</v>
          </cell>
          <cell r="M1300">
            <v>0</v>
          </cell>
          <cell r="N1300">
            <v>0</v>
          </cell>
          <cell r="O1300">
            <v>0.64368000000000003</v>
          </cell>
          <cell r="P1300" t="str">
            <v>24-27.04 OZ</v>
          </cell>
          <cell r="Q1300" t="str">
            <v>177305</v>
          </cell>
          <cell r="R1300" t="str">
            <v>177305-11102A</v>
          </cell>
          <cell r="S1300" t="str">
            <v>0007675011102</v>
          </cell>
        </row>
        <row r="1301">
          <cell r="A1301" t="str">
            <v>0007675011102</v>
          </cell>
          <cell r="B1301" t="str">
            <v>TBELL SOUR CRM 24-27.4 OZ</v>
          </cell>
          <cell r="C1301">
            <v>1300</v>
          </cell>
          <cell r="D1301" t="str">
            <v>508063</v>
          </cell>
          <cell r="E1301" t="str">
            <v>PLUG TBELL</v>
          </cell>
          <cell r="F1301">
            <v>0</v>
          </cell>
          <cell r="G1301" t="str">
            <v>EA</v>
          </cell>
          <cell r="H1301">
            <v>24</v>
          </cell>
          <cell r="I1301">
            <v>1.7950000000000001E-2</v>
          </cell>
          <cell r="J1301" t="str">
            <v>Packaging</v>
          </cell>
          <cell r="K1301" t="str">
            <v>2</v>
          </cell>
          <cell r="L1301">
            <v>1</v>
          </cell>
          <cell r="M1301">
            <v>0</v>
          </cell>
          <cell r="N1301">
            <v>0</v>
          </cell>
          <cell r="O1301">
            <v>0.43080000000000002</v>
          </cell>
          <cell r="P1301" t="str">
            <v>24-27.04 OZ</v>
          </cell>
          <cell r="Q1301" t="str">
            <v>177305</v>
          </cell>
          <cell r="R1301" t="str">
            <v>177305-11102A</v>
          </cell>
          <cell r="S1301" t="str">
            <v>0007675011102</v>
          </cell>
        </row>
        <row r="1302">
          <cell r="A1302" t="str">
            <v>0007675011102</v>
          </cell>
          <cell r="B1302" t="str">
            <v>TBELL SOUR CRM 24-27.4 OZ</v>
          </cell>
          <cell r="C1302">
            <v>1301</v>
          </cell>
          <cell r="D1302" t="str">
            <v>508255</v>
          </cell>
          <cell r="E1302" t="str">
            <v>CS CORR TBEL CANISTER</v>
          </cell>
          <cell r="F1302">
            <v>0</v>
          </cell>
          <cell r="G1302" t="str">
            <v>EA</v>
          </cell>
          <cell r="H1302">
            <v>1</v>
          </cell>
          <cell r="I1302">
            <v>0.35020000000000001</v>
          </cell>
          <cell r="J1302" t="str">
            <v>Packaging</v>
          </cell>
          <cell r="K1302" t="str">
            <v>2</v>
          </cell>
          <cell r="L1302">
            <v>1</v>
          </cell>
          <cell r="M1302">
            <v>0</v>
          </cell>
          <cell r="N1302">
            <v>0</v>
          </cell>
          <cell r="O1302">
            <v>0.35020000000000001</v>
          </cell>
          <cell r="P1302" t="str">
            <v>24-27.04 OZ</v>
          </cell>
          <cell r="Q1302" t="str">
            <v>177305</v>
          </cell>
          <cell r="R1302" t="str">
            <v>177305-11102A</v>
          </cell>
          <cell r="S1302" t="str">
            <v>0007675011102</v>
          </cell>
        </row>
        <row r="1303">
          <cell r="A1303" t="str">
            <v>0007989314903</v>
          </cell>
          <cell r="B1303" t="str">
            <v>WC DRINKING WTR 2.5 GAL</v>
          </cell>
          <cell r="C1303">
            <v>1302</v>
          </cell>
          <cell r="D1303" t="str">
            <v>177447</v>
          </cell>
          <cell r="E1303" t="str">
            <v>BULK DRINKING WTR</v>
          </cell>
          <cell r="F1303">
            <v>100</v>
          </cell>
          <cell r="G1303" t="str">
            <v>LB</v>
          </cell>
          <cell r="H1303">
            <v>20.841000000000001</v>
          </cell>
          <cell r="I1303">
            <v>6.1735243999999989E-3</v>
          </cell>
          <cell r="J1303" t="str">
            <v>Ingredient</v>
          </cell>
          <cell r="K1303" t="str">
            <v>1</v>
          </cell>
          <cell r="L1303">
            <v>3</v>
          </cell>
          <cell r="M1303">
            <v>1</v>
          </cell>
          <cell r="N1303">
            <v>0</v>
          </cell>
          <cell r="O1303">
            <v>0</v>
          </cell>
          <cell r="P1303" t="str">
            <v>2.5 GAL</v>
          </cell>
          <cell r="Q1303" t="str">
            <v>177447</v>
          </cell>
          <cell r="R1303" t="str">
            <v>177447-14903A</v>
          </cell>
          <cell r="S1303" t="str">
            <v>0007989314903</v>
          </cell>
        </row>
        <row r="1304">
          <cell r="A1304" t="str">
            <v>0007989314903</v>
          </cell>
          <cell r="B1304" t="str">
            <v>WC DRINKING WTR 2.5 GAL</v>
          </cell>
          <cell r="C1304">
            <v>1303</v>
          </cell>
          <cell r="D1304" t="str">
            <v>300031</v>
          </cell>
          <cell r="E1304" t="str">
            <v>WTR (WATER)</v>
          </cell>
          <cell r="F1304">
            <v>100</v>
          </cell>
          <cell r="G1304" t="str">
            <v>LB</v>
          </cell>
          <cell r="H1304">
            <v>20.841000000000001</v>
          </cell>
          <cell r="I1304">
            <v>1E-3</v>
          </cell>
          <cell r="J1304" t="str">
            <v>Ingredient</v>
          </cell>
          <cell r="K1304" t="str">
            <v>1</v>
          </cell>
          <cell r="L1304">
            <v>1</v>
          </cell>
          <cell r="M1304">
            <v>0</v>
          </cell>
          <cell r="N1304">
            <v>2.0840999999999998E-2</v>
          </cell>
          <cell r="O1304">
            <v>0</v>
          </cell>
          <cell r="P1304" t="str">
            <v>2.5 GAL</v>
          </cell>
          <cell r="Q1304" t="str">
            <v>177447</v>
          </cell>
          <cell r="R1304" t="str">
            <v>177447-14903A</v>
          </cell>
          <cell r="S1304" t="str">
            <v>0007989314903</v>
          </cell>
        </row>
        <row r="1305">
          <cell r="A1305" t="str">
            <v>0007989314903</v>
          </cell>
          <cell r="B1305" t="str">
            <v>WC DRINKING WTR 2.5 GAL</v>
          </cell>
          <cell r="C1305">
            <v>1304</v>
          </cell>
          <cell r="D1305" t="str">
            <v>300032</v>
          </cell>
          <cell r="E1305" t="str">
            <v>WTR TREATMENT/GAL DEIONIZED</v>
          </cell>
          <cell r="F1305">
            <v>1</v>
          </cell>
          <cell r="G1305" t="str">
            <v>EA</v>
          </cell>
          <cell r="H1305">
            <v>0.20841000000000001</v>
          </cell>
          <cell r="I1305">
            <v>1.2E-2</v>
          </cell>
          <cell r="J1305" t="str">
            <v>Ingredient</v>
          </cell>
          <cell r="K1305" t="str">
            <v>1</v>
          </cell>
          <cell r="L1305">
            <v>2</v>
          </cell>
          <cell r="M1305">
            <v>0</v>
          </cell>
          <cell r="N1305">
            <v>2.5009199999999998E-3</v>
          </cell>
          <cell r="O1305">
            <v>0</v>
          </cell>
          <cell r="P1305" t="str">
            <v>2.5 GAL</v>
          </cell>
          <cell r="Q1305" t="str">
            <v>177447</v>
          </cell>
          <cell r="R1305" t="str">
            <v>177447-14903A</v>
          </cell>
          <cell r="S1305" t="str">
            <v>0007989314903</v>
          </cell>
        </row>
        <row r="1306">
          <cell r="A1306" t="str">
            <v>0007989314903</v>
          </cell>
          <cell r="B1306" t="str">
            <v>WC DRINKING WTR 2.5 GAL</v>
          </cell>
          <cell r="C1306">
            <v>1305</v>
          </cell>
          <cell r="D1306" t="str">
            <v>504132</v>
          </cell>
          <cell r="E1306" t="str">
            <v>DUMMY CODE - THIS BOM IS OBSOLETE (US)</v>
          </cell>
          <cell r="F1306">
            <v>0</v>
          </cell>
          <cell r="G1306" t="str">
            <v>EA</v>
          </cell>
          <cell r="H1306">
            <v>0</v>
          </cell>
          <cell r="I1306">
            <v>0</v>
          </cell>
          <cell r="J1306" t="str">
            <v>Packaging</v>
          </cell>
          <cell r="K1306" t="str">
            <v>2</v>
          </cell>
          <cell r="L1306">
            <v>1</v>
          </cell>
          <cell r="M1306">
            <v>0</v>
          </cell>
          <cell r="N1306">
            <v>0</v>
          </cell>
          <cell r="O1306">
            <v>0</v>
          </cell>
          <cell r="P1306" t="str">
            <v>2.5 GAL</v>
          </cell>
          <cell r="Q1306" t="str">
            <v>177447</v>
          </cell>
          <cell r="R1306" t="str">
            <v>177447-14903A</v>
          </cell>
          <cell r="S1306" t="str">
            <v>0007989314903</v>
          </cell>
        </row>
        <row r="1307">
          <cell r="A1307" t="str">
            <v>0007989315000</v>
          </cell>
          <cell r="B1307" t="str">
            <v>DGLEN WHOLE MLK GAL</v>
          </cell>
          <cell r="C1307">
            <v>1306</v>
          </cell>
          <cell r="D1307" t="str">
            <v>177002</v>
          </cell>
          <cell r="E1307" t="str">
            <v>BULK WHOLE MLK</v>
          </cell>
          <cell r="F1307">
            <v>100</v>
          </cell>
          <cell r="G1307" t="str">
            <v>LB</v>
          </cell>
          <cell r="H1307">
            <v>8.6159999999999997</v>
          </cell>
          <cell r="I1307">
            <v>0.17471696107697171</v>
          </cell>
          <cell r="J1307" t="str">
            <v>Ingredient</v>
          </cell>
          <cell r="K1307" t="str">
            <v>1</v>
          </cell>
          <cell r="L1307">
            <v>5</v>
          </cell>
          <cell r="M1307">
            <v>1</v>
          </cell>
          <cell r="N1307">
            <v>0</v>
          </cell>
          <cell r="O1307">
            <v>0</v>
          </cell>
          <cell r="P1307" t="str">
            <v>GAL</v>
          </cell>
          <cell r="Q1307" t="str">
            <v>177002</v>
          </cell>
          <cell r="R1307" t="str">
            <v>177002-15000A</v>
          </cell>
          <cell r="S1307" t="str">
            <v>0007989315000</v>
          </cell>
        </row>
        <row r="1308">
          <cell r="A1308" t="str">
            <v>0007989315000</v>
          </cell>
          <cell r="B1308" t="str">
            <v>DGLEN WHOLE MLK GAL</v>
          </cell>
          <cell r="C1308">
            <v>1307</v>
          </cell>
          <cell r="D1308" t="str">
            <v>175980</v>
          </cell>
          <cell r="E1308" t="str">
            <v>BULK JUG SFYMFG SFYUSE 1 GAL</v>
          </cell>
          <cell r="F1308">
            <v>0</v>
          </cell>
          <cell r="G1308" t="str">
            <v>EA</v>
          </cell>
          <cell r="H1308">
            <v>1</v>
          </cell>
          <cell r="I1308">
            <v>0.1337569593031</v>
          </cell>
          <cell r="J1308" t="str">
            <v>Packaging</v>
          </cell>
          <cell r="K1308" t="str">
            <v>2</v>
          </cell>
          <cell r="L1308">
            <v>1</v>
          </cell>
          <cell r="M1308">
            <v>0</v>
          </cell>
          <cell r="N1308">
            <v>0</v>
          </cell>
          <cell r="O1308">
            <v>0.1337569593031</v>
          </cell>
          <cell r="P1308" t="str">
            <v>GAL</v>
          </cell>
          <cell r="Q1308" t="str">
            <v>177002</v>
          </cell>
          <cell r="R1308" t="str">
            <v>177002-15000A</v>
          </cell>
          <cell r="S1308" t="str">
            <v>0007989315000</v>
          </cell>
        </row>
        <row r="1309">
          <cell r="A1309" t="str">
            <v>0007989315000</v>
          </cell>
          <cell r="B1309" t="str">
            <v>DGLEN WHOLE MLK GAL</v>
          </cell>
          <cell r="C1309">
            <v>1308</v>
          </cell>
          <cell r="D1309" t="str">
            <v>300030</v>
          </cell>
          <cell r="E1309" t="str">
            <v>VITAMIN D</v>
          </cell>
          <cell r="F1309">
            <v>0.10206</v>
          </cell>
          <cell r="G1309" t="str">
            <v>CC</v>
          </cell>
          <cell r="H1309">
            <v>8.7934895999999992E-3</v>
          </cell>
          <cell r="I1309">
            <v>1.919878206123931E-2</v>
          </cell>
          <cell r="J1309" t="str">
            <v>Ingredient</v>
          </cell>
          <cell r="K1309" t="str">
            <v>1</v>
          </cell>
          <cell r="L1309">
            <v>1</v>
          </cell>
          <cell r="M1309">
            <v>0</v>
          </cell>
          <cell r="N1309">
            <v>1.6882429038817443E-4</v>
          </cell>
          <cell r="O1309">
            <v>0</v>
          </cell>
          <cell r="P1309" t="str">
            <v>GAL</v>
          </cell>
          <cell r="Q1309" t="str">
            <v>177002</v>
          </cell>
          <cell r="R1309" t="str">
            <v>177002-15000A</v>
          </cell>
          <cell r="S1309" t="str">
            <v>0007989315000</v>
          </cell>
        </row>
        <row r="1310">
          <cell r="A1310" t="str">
            <v>0007989315000</v>
          </cell>
          <cell r="B1310" t="str">
            <v>DGLEN WHOLE MLK GAL</v>
          </cell>
          <cell r="C1310">
            <v>1309</v>
          </cell>
          <cell r="D1310" t="str">
            <v>300037</v>
          </cell>
          <cell r="E1310" t="str">
            <v>BF CLASS 1</v>
          </cell>
          <cell r="F1310">
            <v>3.5</v>
          </cell>
          <cell r="G1310" t="str">
            <v>LB</v>
          </cell>
          <cell r="H1310">
            <v>0.30155999999999999</v>
          </cell>
          <cell r="I1310">
            <v>1.9816</v>
          </cell>
          <cell r="J1310" t="str">
            <v>Ingredient</v>
          </cell>
          <cell r="K1310" t="str">
            <v>1</v>
          </cell>
          <cell r="L1310">
            <v>2</v>
          </cell>
          <cell r="M1310">
            <v>0</v>
          </cell>
          <cell r="N1310">
            <v>0.59757129600000003</v>
          </cell>
          <cell r="O1310">
            <v>0</v>
          </cell>
          <cell r="P1310" t="str">
            <v>GAL</v>
          </cell>
          <cell r="Q1310" t="str">
            <v>177002</v>
          </cell>
          <cell r="R1310" t="str">
            <v>177002-15000A</v>
          </cell>
          <cell r="S1310" t="str">
            <v>0007989315000</v>
          </cell>
        </row>
        <row r="1311">
          <cell r="A1311" t="str">
            <v>0007989315000</v>
          </cell>
          <cell r="B1311" t="str">
            <v>DGLEN WHOLE MLK GAL</v>
          </cell>
          <cell r="C1311">
            <v>1310</v>
          </cell>
          <cell r="D1311" t="str">
            <v>300862</v>
          </cell>
          <cell r="E1311" t="str">
            <v>SNF RAW CLASS 1</v>
          </cell>
          <cell r="F1311">
            <v>8.85</v>
          </cell>
          <cell r="G1311" t="str">
            <v>LB</v>
          </cell>
          <cell r="H1311">
            <v>0.76251599999999997</v>
          </cell>
          <cell r="I1311">
            <v>0.79879999999999995</v>
          </cell>
          <cell r="J1311" t="str">
            <v>Ingredient</v>
          </cell>
          <cell r="K1311" t="str">
            <v>1</v>
          </cell>
          <cell r="L1311">
            <v>3</v>
          </cell>
          <cell r="M1311">
            <v>0</v>
          </cell>
          <cell r="N1311">
            <v>0.60909778079999999</v>
          </cell>
          <cell r="O1311">
            <v>0</v>
          </cell>
          <cell r="P1311" t="str">
            <v>GAL</v>
          </cell>
          <cell r="Q1311" t="str">
            <v>177002</v>
          </cell>
          <cell r="R1311" t="str">
            <v>177002-15000A</v>
          </cell>
          <cell r="S1311" t="str">
            <v>0007989315000</v>
          </cell>
        </row>
        <row r="1312">
          <cell r="A1312" t="str">
            <v>0007989315000</v>
          </cell>
          <cell r="B1312" t="str">
            <v>DGLEN WHOLE MLK GAL</v>
          </cell>
          <cell r="C1312">
            <v>1311</v>
          </cell>
          <cell r="D1312" t="str">
            <v>300869</v>
          </cell>
          <cell r="E1312" t="str">
            <v>FLUID CLASS 1</v>
          </cell>
          <cell r="F1312">
            <v>87.647999999999996</v>
          </cell>
          <cell r="G1312" t="str">
            <v>LB</v>
          </cell>
          <cell r="H1312">
            <v>7.5517516799999997</v>
          </cell>
          <cell r="I1312">
            <v>3.4599999999999999E-2</v>
          </cell>
          <cell r="J1312" t="str">
            <v>Ingredient</v>
          </cell>
          <cell r="K1312" t="str">
            <v>1</v>
          </cell>
          <cell r="L1312">
            <v>4</v>
          </cell>
          <cell r="M1312">
            <v>0</v>
          </cell>
          <cell r="N1312">
            <v>0.26129060812799998</v>
          </cell>
          <cell r="O1312">
            <v>0</v>
          </cell>
          <cell r="P1312" t="str">
            <v>GAL</v>
          </cell>
          <cell r="Q1312" t="str">
            <v>177002</v>
          </cell>
          <cell r="R1312" t="str">
            <v>177002-15000A</v>
          </cell>
          <cell r="S1312" t="str">
            <v>0007989315000</v>
          </cell>
        </row>
        <row r="1313">
          <cell r="A1313" t="str">
            <v>0007989315000</v>
          </cell>
          <cell r="B1313" t="str">
            <v>DGLEN WHOLE MLK GAL</v>
          </cell>
          <cell r="C1313">
            <v>1312</v>
          </cell>
          <cell r="D1313" t="str">
            <v>501271</v>
          </cell>
          <cell r="E1313" t="str">
            <v>LBL DGLEN MLK WHOLE 1GL</v>
          </cell>
          <cell r="F1313">
            <v>0</v>
          </cell>
          <cell r="G1313" t="str">
            <v>EA</v>
          </cell>
          <cell r="H1313">
            <v>1</v>
          </cell>
          <cell r="I1313">
            <v>4.9400000000000008E-3</v>
          </cell>
          <cell r="J1313" t="str">
            <v>Packaging</v>
          </cell>
          <cell r="K1313" t="str">
            <v>2</v>
          </cell>
          <cell r="L1313">
            <v>1</v>
          </cell>
          <cell r="M1313">
            <v>0</v>
          </cell>
          <cell r="N1313">
            <v>0</v>
          </cell>
          <cell r="O1313">
            <v>4.9400000000000008E-3</v>
          </cell>
          <cell r="P1313" t="str">
            <v>GAL</v>
          </cell>
          <cell r="Q1313" t="str">
            <v>177002</v>
          </cell>
          <cell r="R1313" t="str">
            <v>177002-15000A</v>
          </cell>
          <cell r="S1313" t="str">
            <v>0007989315000</v>
          </cell>
        </row>
        <row r="1314">
          <cell r="A1314" t="str">
            <v>0007989315000</v>
          </cell>
          <cell r="B1314" t="str">
            <v>DGLEN WHOLE MLK GAL</v>
          </cell>
          <cell r="C1314">
            <v>1313</v>
          </cell>
          <cell r="D1314" t="str">
            <v>503312</v>
          </cell>
          <cell r="E1314" t="str">
            <v>CAP WHITE W/ LBL SNP-ON/SCR-OFF</v>
          </cell>
          <cell r="F1314">
            <v>0</v>
          </cell>
          <cell r="G1314" t="str">
            <v>EA</v>
          </cell>
          <cell r="H1314">
            <v>1</v>
          </cell>
          <cell r="I1314">
            <v>1.15E-2</v>
          </cell>
          <cell r="J1314" t="str">
            <v>Packaging</v>
          </cell>
          <cell r="K1314" t="str">
            <v>2</v>
          </cell>
          <cell r="L1314">
            <v>1</v>
          </cell>
          <cell r="M1314">
            <v>0</v>
          </cell>
          <cell r="N1314">
            <v>0</v>
          </cell>
          <cell r="O1314">
            <v>1.15E-2</v>
          </cell>
          <cell r="P1314" t="str">
            <v>GAL</v>
          </cell>
          <cell r="Q1314" t="str">
            <v>177002</v>
          </cell>
          <cell r="R1314" t="str">
            <v>177002-15000A</v>
          </cell>
          <cell r="S1314" t="str">
            <v>0007989315000</v>
          </cell>
        </row>
        <row r="1315">
          <cell r="A1315" t="str">
            <v>0007989315019</v>
          </cell>
          <cell r="B1315" t="str">
            <v>DGLEN 2% RF MLK GAL</v>
          </cell>
          <cell r="C1315">
            <v>1314</v>
          </cell>
          <cell r="D1315" t="str">
            <v>177067</v>
          </cell>
          <cell r="E1315" t="str">
            <v>BULK MLK LF 2%</v>
          </cell>
          <cell r="F1315">
            <v>100</v>
          </cell>
          <cell r="G1315" t="str">
            <v>LB</v>
          </cell>
          <cell r="H1315">
            <v>8.6240000000000006</v>
          </cell>
          <cell r="I1315">
            <v>0.1459859439333471</v>
          </cell>
          <cell r="J1315" t="str">
            <v>Ingredient</v>
          </cell>
          <cell r="K1315" t="str">
            <v>1</v>
          </cell>
          <cell r="L1315">
            <v>5</v>
          </cell>
          <cell r="M1315">
            <v>1</v>
          </cell>
          <cell r="N1315">
            <v>0</v>
          </cell>
          <cell r="O1315">
            <v>0</v>
          </cell>
          <cell r="P1315" t="str">
            <v>GAL</v>
          </cell>
          <cell r="Q1315" t="str">
            <v>177067</v>
          </cell>
          <cell r="R1315" t="str">
            <v>177067-15019A</v>
          </cell>
          <cell r="S1315" t="str">
            <v>0007989315019</v>
          </cell>
        </row>
        <row r="1316">
          <cell r="A1316" t="str">
            <v>0007989315019</v>
          </cell>
          <cell r="B1316" t="str">
            <v>DGLEN 2% RF MLK GAL</v>
          </cell>
          <cell r="C1316">
            <v>1315</v>
          </cell>
          <cell r="D1316" t="str">
            <v>175980</v>
          </cell>
          <cell r="E1316" t="str">
            <v>BULK JUG SFYMFG SFYUSE 1 GAL</v>
          </cell>
          <cell r="F1316">
            <v>0</v>
          </cell>
          <cell r="G1316" t="str">
            <v>EA</v>
          </cell>
          <cell r="H1316">
            <v>1</v>
          </cell>
          <cell r="I1316">
            <v>0.1337569593031</v>
          </cell>
          <cell r="J1316" t="str">
            <v>Packaging</v>
          </cell>
          <cell r="K1316" t="str">
            <v>2</v>
          </cell>
          <cell r="L1316">
            <v>1</v>
          </cell>
          <cell r="M1316">
            <v>0</v>
          </cell>
          <cell r="N1316">
            <v>0</v>
          </cell>
          <cell r="O1316">
            <v>0.1337569593031</v>
          </cell>
          <cell r="P1316" t="str">
            <v>GAL</v>
          </cell>
          <cell r="Q1316" t="str">
            <v>177067</v>
          </cell>
          <cell r="R1316" t="str">
            <v>177067-15019A</v>
          </cell>
          <cell r="S1316" t="str">
            <v>0007989315019</v>
          </cell>
        </row>
        <row r="1317">
          <cell r="A1317" t="str">
            <v>0007989315019</v>
          </cell>
          <cell r="B1317" t="str">
            <v>DGLEN 2% RF MLK GAL</v>
          </cell>
          <cell r="C1317">
            <v>1316</v>
          </cell>
          <cell r="D1317" t="str">
            <v>300029</v>
          </cell>
          <cell r="E1317" t="str">
            <v>VITAMIN A-D</v>
          </cell>
          <cell r="F1317">
            <v>0.33622999999999997</v>
          </cell>
          <cell r="G1317" t="str">
            <v>CC</v>
          </cell>
          <cell r="H1317">
            <v>2.8996475200000003E-2</v>
          </cell>
          <cell r="I1317">
            <v>1.9193657123715992E-2</v>
          </cell>
          <cell r="J1317" t="str">
            <v>Ingredient</v>
          </cell>
          <cell r="K1317" t="str">
            <v>1</v>
          </cell>
          <cell r="L1317">
            <v>1</v>
          </cell>
          <cell r="M1317">
            <v>0</v>
          </cell>
          <cell r="N1317">
            <v>5.5654840278513405E-4</v>
          </cell>
          <cell r="O1317">
            <v>0</v>
          </cell>
          <cell r="P1317" t="str">
            <v>GAL</v>
          </cell>
          <cell r="Q1317" t="str">
            <v>177067</v>
          </cell>
          <cell r="R1317" t="str">
            <v>177067-15019A</v>
          </cell>
          <cell r="S1317" t="str">
            <v>0007989315019</v>
          </cell>
        </row>
        <row r="1318">
          <cell r="A1318" t="str">
            <v>0007989315019</v>
          </cell>
          <cell r="B1318" t="str">
            <v>DGLEN 2% RF MLK GAL</v>
          </cell>
          <cell r="C1318">
            <v>1317</v>
          </cell>
          <cell r="D1318" t="str">
            <v>300037</v>
          </cell>
          <cell r="E1318" t="str">
            <v>BF CLASS 1</v>
          </cell>
          <cell r="F1318">
            <v>2</v>
          </cell>
          <cell r="G1318" t="str">
            <v>LB</v>
          </cell>
          <cell r="H1318">
            <v>0.17248000000000002</v>
          </cell>
          <cell r="I1318">
            <v>1.9816</v>
          </cell>
          <cell r="J1318" t="str">
            <v>Ingredient</v>
          </cell>
          <cell r="K1318" t="str">
            <v>1</v>
          </cell>
          <cell r="L1318">
            <v>2</v>
          </cell>
          <cell r="M1318">
            <v>0</v>
          </cell>
          <cell r="N1318">
            <v>0.34178636800000006</v>
          </cell>
          <cell r="O1318">
            <v>0</v>
          </cell>
          <cell r="P1318" t="str">
            <v>GAL</v>
          </cell>
          <cell r="Q1318" t="str">
            <v>177067</v>
          </cell>
          <cell r="R1318" t="str">
            <v>177067-15019A</v>
          </cell>
          <cell r="S1318" t="str">
            <v>0007989315019</v>
          </cell>
        </row>
        <row r="1319">
          <cell r="A1319" t="str">
            <v>0007989315019</v>
          </cell>
          <cell r="B1319" t="str">
            <v>DGLEN 2% RF MLK GAL</v>
          </cell>
          <cell r="C1319">
            <v>1318</v>
          </cell>
          <cell r="D1319" t="str">
            <v>300862</v>
          </cell>
          <cell r="E1319" t="str">
            <v>SNF RAW CLASS 1</v>
          </cell>
          <cell r="F1319">
            <v>8.58</v>
          </cell>
          <cell r="G1319" t="str">
            <v>LB</v>
          </cell>
          <cell r="H1319">
            <v>0.73993920000000013</v>
          </cell>
          <cell r="I1319">
            <v>0.79879999999999995</v>
          </cell>
          <cell r="J1319" t="str">
            <v>Ingredient</v>
          </cell>
          <cell r="K1319" t="str">
            <v>1</v>
          </cell>
          <cell r="L1319">
            <v>3</v>
          </cell>
          <cell r="M1319">
            <v>0</v>
          </cell>
          <cell r="N1319">
            <v>0.59106343296000008</v>
          </cell>
          <cell r="O1319">
            <v>0</v>
          </cell>
          <cell r="P1319" t="str">
            <v>GAL</v>
          </cell>
          <cell r="Q1319" t="str">
            <v>177067</v>
          </cell>
          <cell r="R1319" t="str">
            <v>177067-15019A</v>
          </cell>
          <cell r="S1319" t="str">
            <v>0007989315019</v>
          </cell>
        </row>
        <row r="1320">
          <cell r="A1320" t="str">
            <v>0007989315019</v>
          </cell>
          <cell r="B1320" t="str">
            <v>DGLEN 2% RF MLK GAL</v>
          </cell>
          <cell r="C1320">
            <v>1319</v>
          </cell>
          <cell r="D1320" t="str">
            <v>300869</v>
          </cell>
          <cell r="E1320" t="str">
            <v>FLUID CLASS 1</v>
          </cell>
          <cell r="F1320">
            <v>89.42</v>
          </cell>
          <cell r="G1320" t="str">
            <v>LB</v>
          </cell>
          <cell r="H1320">
            <v>7.711580800000001</v>
          </cell>
          <cell r="I1320">
            <v>3.4599999999999999E-2</v>
          </cell>
          <cell r="J1320" t="str">
            <v>Ingredient</v>
          </cell>
          <cell r="K1320" t="str">
            <v>1</v>
          </cell>
          <cell r="L1320">
            <v>4</v>
          </cell>
          <cell r="M1320">
            <v>0</v>
          </cell>
          <cell r="N1320">
            <v>0.26682069568000005</v>
          </cell>
          <cell r="O1320">
            <v>0</v>
          </cell>
          <cell r="P1320" t="str">
            <v>GAL</v>
          </cell>
          <cell r="Q1320" t="str">
            <v>177067</v>
          </cell>
          <cell r="R1320" t="str">
            <v>177067-15019A</v>
          </cell>
          <cell r="S1320" t="str">
            <v>0007989315019</v>
          </cell>
        </row>
        <row r="1321">
          <cell r="A1321" t="str">
            <v>0007989315019</v>
          </cell>
          <cell r="B1321" t="str">
            <v>DGLEN 2% RF MLK GAL</v>
          </cell>
          <cell r="C1321">
            <v>1320</v>
          </cell>
          <cell r="D1321" t="str">
            <v>500126</v>
          </cell>
          <cell r="E1321" t="str">
            <v>LBL DGLEN MLK 2% RF 1GL</v>
          </cell>
          <cell r="F1321">
            <v>0</v>
          </cell>
          <cell r="G1321" t="str">
            <v>EA</v>
          </cell>
          <cell r="H1321">
            <v>1</v>
          </cell>
          <cell r="I1321">
            <v>4.9400000000000008E-3</v>
          </cell>
          <cell r="J1321" t="str">
            <v>Packaging</v>
          </cell>
          <cell r="K1321" t="str">
            <v>2</v>
          </cell>
          <cell r="L1321">
            <v>1</v>
          </cell>
          <cell r="M1321">
            <v>0</v>
          </cell>
          <cell r="N1321">
            <v>0</v>
          </cell>
          <cell r="O1321">
            <v>4.9400000000000008E-3</v>
          </cell>
          <cell r="P1321" t="str">
            <v>GAL</v>
          </cell>
          <cell r="Q1321" t="str">
            <v>177067</v>
          </cell>
          <cell r="R1321" t="str">
            <v>177067-15019A</v>
          </cell>
          <cell r="S1321" t="str">
            <v>0007989315019</v>
          </cell>
        </row>
        <row r="1322">
          <cell r="A1322" t="str">
            <v>0007989315019</v>
          </cell>
          <cell r="B1322" t="str">
            <v>DGLEN 2% RF MLK GAL</v>
          </cell>
          <cell r="C1322">
            <v>1321</v>
          </cell>
          <cell r="D1322" t="str">
            <v>503310</v>
          </cell>
          <cell r="E1322" t="str">
            <v>CAP LT BLU W/ LBL SNP-ON/SCR-OFF</v>
          </cell>
          <cell r="F1322">
            <v>0</v>
          </cell>
          <cell r="G1322" t="str">
            <v>EA</v>
          </cell>
          <cell r="H1322">
            <v>1</v>
          </cell>
          <cell r="I1322">
            <v>1.15E-2</v>
          </cell>
          <cell r="J1322" t="str">
            <v>Packaging</v>
          </cell>
          <cell r="K1322" t="str">
            <v>2</v>
          </cell>
          <cell r="L1322">
            <v>1</v>
          </cell>
          <cell r="M1322">
            <v>0</v>
          </cell>
          <cell r="N1322">
            <v>0</v>
          </cell>
          <cell r="O1322">
            <v>1.15E-2</v>
          </cell>
          <cell r="P1322" t="str">
            <v>GAL</v>
          </cell>
          <cell r="Q1322" t="str">
            <v>177067</v>
          </cell>
          <cell r="R1322" t="str">
            <v>177067-15019A</v>
          </cell>
          <cell r="S1322" t="str">
            <v>0007989315019</v>
          </cell>
        </row>
        <row r="1323">
          <cell r="A1323" t="str">
            <v>0007989315500</v>
          </cell>
          <cell r="B1323" t="str">
            <v>DGLEN FF MLK GAL</v>
          </cell>
          <cell r="C1323">
            <v>1322</v>
          </cell>
          <cell r="D1323" t="str">
            <v>177029</v>
          </cell>
          <cell r="E1323" t="str">
            <v>BULK FF MLK</v>
          </cell>
          <cell r="F1323">
            <v>100</v>
          </cell>
          <cell r="G1323" t="str">
            <v>LB</v>
          </cell>
          <cell r="H1323">
            <v>8.641</v>
          </cell>
          <cell r="I1323">
            <v>0.11297891668270819</v>
          </cell>
          <cell r="J1323" t="str">
            <v>Ingredient</v>
          </cell>
          <cell r="K1323" t="str">
            <v>1</v>
          </cell>
          <cell r="L1323">
            <v>7</v>
          </cell>
          <cell r="M1323">
            <v>1</v>
          </cell>
          <cell r="N1323">
            <v>0</v>
          </cell>
          <cell r="O1323">
            <v>0</v>
          </cell>
          <cell r="P1323" t="str">
            <v>GAL</v>
          </cell>
          <cell r="Q1323" t="str">
            <v>177029</v>
          </cell>
          <cell r="R1323" t="str">
            <v>177029-15500A</v>
          </cell>
          <cell r="S1323" t="str">
            <v>0007989315500</v>
          </cell>
        </row>
        <row r="1324">
          <cell r="A1324" t="str">
            <v>0007989315500</v>
          </cell>
          <cell r="B1324" t="str">
            <v>DGLEN FF MLK GAL</v>
          </cell>
          <cell r="C1324">
            <v>1323</v>
          </cell>
          <cell r="D1324" t="str">
            <v>175980</v>
          </cell>
          <cell r="E1324" t="str">
            <v>BULK JUG SFYMFG SFYUSE 1 GAL</v>
          </cell>
          <cell r="F1324">
            <v>0</v>
          </cell>
          <cell r="G1324" t="str">
            <v>EA</v>
          </cell>
          <cell r="H1324">
            <v>1</v>
          </cell>
          <cell r="I1324">
            <v>0.1337569593031</v>
          </cell>
          <cell r="J1324" t="str">
            <v>Packaging</v>
          </cell>
          <cell r="K1324" t="str">
            <v>2</v>
          </cell>
          <cell r="L1324">
            <v>1</v>
          </cell>
          <cell r="M1324">
            <v>0</v>
          </cell>
          <cell r="N1324">
            <v>0</v>
          </cell>
          <cell r="O1324">
            <v>0.1337569593031</v>
          </cell>
          <cell r="P1324" t="str">
            <v>GAL</v>
          </cell>
          <cell r="Q1324" t="str">
            <v>177029</v>
          </cell>
          <cell r="R1324" t="str">
            <v>177029-15500A</v>
          </cell>
          <cell r="S1324" t="str">
            <v>0007989315500</v>
          </cell>
        </row>
        <row r="1325">
          <cell r="A1325" t="str">
            <v>0007989315500</v>
          </cell>
          <cell r="B1325" t="str">
            <v>DGLEN FF MLK GAL</v>
          </cell>
          <cell r="C1325">
            <v>1324</v>
          </cell>
          <cell r="D1325" t="str">
            <v>300029</v>
          </cell>
          <cell r="E1325" t="str">
            <v>VITAMIN A-D</v>
          </cell>
          <cell r="F1325">
            <v>0.50919000000000003</v>
          </cell>
          <cell r="G1325" t="str">
            <v>CC</v>
          </cell>
          <cell r="H1325">
            <v>4.3999107900000001E-2</v>
          </cell>
          <cell r="I1325">
            <v>1.9193657123715992E-2</v>
          </cell>
          <cell r="J1325" t="str">
            <v>Ingredient</v>
          </cell>
          <cell r="K1325" t="str">
            <v>1</v>
          </cell>
          <cell r="L1325">
            <v>1</v>
          </cell>
          <cell r="M1325">
            <v>0</v>
          </cell>
          <cell r="N1325">
            <v>8.4450379078198354E-4</v>
          </cell>
          <cell r="O1325">
            <v>0</v>
          </cell>
          <cell r="P1325" t="str">
            <v>GAL</v>
          </cell>
          <cell r="Q1325" t="str">
            <v>177029</v>
          </cell>
          <cell r="R1325" t="str">
            <v>177029-15500A</v>
          </cell>
          <cell r="S1325" t="str">
            <v>0007989315500</v>
          </cell>
        </row>
        <row r="1326">
          <cell r="A1326" t="str">
            <v>0007989315500</v>
          </cell>
          <cell r="B1326" t="str">
            <v>DGLEN FF MLK GAL</v>
          </cell>
          <cell r="C1326">
            <v>1325</v>
          </cell>
          <cell r="D1326" t="str">
            <v>300037</v>
          </cell>
          <cell r="E1326" t="str">
            <v>BF CLASS 1</v>
          </cell>
          <cell r="F1326">
            <v>0.08</v>
          </cell>
          <cell r="G1326" t="str">
            <v>LB</v>
          </cell>
          <cell r="H1326">
            <v>6.9128000000000002E-3</v>
          </cell>
          <cell r="I1326">
            <v>1.9816</v>
          </cell>
          <cell r="J1326" t="str">
            <v>Ingredient</v>
          </cell>
          <cell r="K1326" t="str">
            <v>1</v>
          </cell>
          <cell r="L1326">
            <v>2</v>
          </cell>
          <cell r="M1326">
            <v>0</v>
          </cell>
          <cell r="N1326">
            <v>1.3698404480000001E-2</v>
          </cell>
          <cell r="O1326">
            <v>0</v>
          </cell>
          <cell r="P1326" t="str">
            <v>GAL</v>
          </cell>
          <cell r="Q1326" t="str">
            <v>177029</v>
          </cell>
          <cell r="R1326" t="str">
            <v>177029-15500A</v>
          </cell>
          <cell r="S1326" t="str">
            <v>0007989315500</v>
          </cell>
        </row>
        <row r="1327">
          <cell r="A1327" t="str">
            <v>0007989315500</v>
          </cell>
          <cell r="B1327" t="str">
            <v>DGLEN FF MLK GAL</v>
          </cell>
          <cell r="C1327">
            <v>1326</v>
          </cell>
          <cell r="D1327" t="str">
            <v>300862</v>
          </cell>
          <cell r="E1327" t="str">
            <v>SNF RAW CLASS 1</v>
          </cell>
          <cell r="F1327">
            <v>8.8986000000000001</v>
          </cell>
          <cell r="G1327" t="str">
            <v>LB</v>
          </cell>
          <cell r="H1327">
            <v>0.76892802599999999</v>
          </cell>
          <cell r="I1327">
            <v>0.79879999999999995</v>
          </cell>
          <cell r="J1327" t="str">
            <v>Ingredient</v>
          </cell>
          <cell r="K1327" t="str">
            <v>1</v>
          </cell>
          <cell r="L1327">
            <v>3</v>
          </cell>
          <cell r="M1327">
            <v>0</v>
          </cell>
          <cell r="N1327">
            <v>0.61421970716880003</v>
          </cell>
          <cell r="O1327">
            <v>0</v>
          </cell>
          <cell r="P1327" t="str">
            <v>GAL</v>
          </cell>
          <cell r="Q1327" t="str">
            <v>177029</v>
          </cell>
          <cell r="R1327" t="str">
            <v>177029-15500A</v>
          </cell>
          <cell r="S1327" t="str">
            <v>0007989315500</v>
          </cell>
        </row>
        <row r="1328">
          <cell r="A1328" t="str">
            <v>0007989315500</v>
          </cell>
          <cell r="B1328" t="str">
            <v>DGLEN FF MLK GAL</v>
          </cell>
          <cell r="C1328">
            <v>1327</v>
          </cell>
          <cell r="D1328" t="str">
            <v>300865</v>
          </cell>
          <cell r="E1328" t="str">
            <v>COND SKIM FLUID CLASS 1</v>
          </cell>
          <cell r="F1328">
            <v>0.43859999999999999</v>
          </cell>
          <cell r="G1328" t="str">
            <v>LB</v>
          </cell>
          <cell r="H1328">
            <v>3.7899426E-2</v>
          </cell>
          <cell r="I1328">
            <v>2.47E-2</v>
          </cell>
          <cell r="J1328" t="str">
            <v>Ingredient</v>
          </cell>
          <cell r="K1328" t="str">
            <v>1</v>
          </cell>
          <cell r="L1328">
            <v>4</v>
          </cell>
          <cell r="M1328">
            <v>0</v>
          </cell>
          <cell r="N1328">
            <v>9.3611582219999998E-4</v>
          </cell>
          <cell r="O1328">
            <v>0</v>
          </cell>
          <cell r="P1328" t="str">
            <v>GAL</v>
          </cell>
          <cell r="Q1328" t="str">
            <v>177029</v>
          </cell>
          <cell r="R1328" t="str">
            <v>177029-15500A</v>
          </cell>
          <cell r="S1328" t="str">
            <v>0007989315500</v>
          </cell>
        </row>
        <row r="1329">
          <cell r="A1329" t="str">
            <v>0007989315500</v>
          </cell>
          <cell r="B1329" t="str">
            <v>DGLEN FF MLK GAL</v>
          </cell>
          <cell r="C1329">
            <v>1328</v>
          </cell>
          <cell r="D1329" t="str">
            <v>300867</v>
          </cell>
          <cell r="E1329" t="str">
            <v>COND SKIM LB SOLIDS CLASS 1</v>
          </cell>
          <cell r="F1329">
            <v>0.2414</v>
          </cell>
          <cell r="G1329" t="str">
            <v>LB</v>
          </cell>
          <cell r="H1329">
            <v>2.0859374E-2</v>
          </cell>
          <cell r="I1329">
            <v>0.84289999999999998</v>
          </cell>
          <cell r="J1329" t="str">
            <v>Ingredient</v>
          </cell>
          <cell r="K1329" t="str">
            <v>1</v>
          </cell>
          <cell r="L1329">
            <v>5</v>
          </cell>
          <cell r="M1329">
            <v>0</v>
          </cell>
          <cell r="N1329">
            <v>1.75823663446E-2</v>
          </cell>
          <cell r="O1329">
            <v>0</v>
          </cell>
          <cell r="P1329" t="str">
            <v>GAL</v>
          </cell>
          <cell r="Q1329" t="str">
            <v>177029</v>
          </cell>
          <cell r="R1329" t="str">
            <v>177029-15500A</v>
          </cell>
          <cell r="S1329" t="str">
            <v>0007989315500</v>
          </cell>
        </row>
        <row r="1330">
          <cell r="A1330" t="str">
            <v>0007989315500</v>
          </cell>
          <cell r="B1330" t="str">
            <v>DGLEN FF MLK GAL</v>
          </cell>
          <cell r="C1330">
            <v>1329</v>
          </cell>
          <cell r="D1330" t="str">
            <v>300869</v>
          </cell>
          <cell r="E1330" t="str">
            <v>FLUID CLASS 1</v>
          </cell>
          <cell r="F1330">
            <v>90.340299999999999</v>
          </cell>
          <cell r="G1330" t="str">
            <v>LB</v>
          </cell>
          <cell r="H1330">
            <v>7.8063053230000001</v>
          </cell>
          <cell r="I1330">
            <v>3.4599999999999999E-2</v>
          </cell>
          <cell r="J1330" t="str">
            <v>Ingredient</v>
          </cell>
          <cell r="K1330" t="str">
            <v>1</v>
          </cell>
          <cell r="L1330">
            <v>6</v>
          </cell>
          <cell r="M1330">
            <v>0</v>
          </cell>
          <cell r="N1330">
            <v>0.27009816417580002</v>
          </cell>
          <cell r="O1330">
            <v>0</v>
          </cell>
          <cell r="P1330" t="str">
            <v>GAL</v>
          </cell>
          <cell r="Q1330" t="str">
            <v>177029</v>
          </cell>
          <cell r="R1330" t="str">
            <v>177029-15500A</v>
          </cell>
          <cell r="S1330" t="str">
            <v>0007989315500</v>
          </cell>
        </row>
        <row r="1331">
          <cell r="A1331" t="str">
            <v>0007989315500</v>
          </cell>
          <cell r="B1331" t="str">
            <v>DGLEN FF MLK GAL</v>
          </cell>
          <cell r="C1331">
            <v>1330</v>
          </cell>
          <cell r="D1331" t="str">
            <v>500125</v>
          </cell>
          <cell r="E1331" t="str">
            <v>LBL DGLEN MLK FF 1GL</v>
          </cell>
          <cell r="F1331">
            <v>0</v>
          </cell>
          <cell r="G1331" t="str">
            <v>EA</v>
          </cell>
          <cell r="H1331">
            <v>1</v>
          </cell>
          <cell r="I1331">
            <v>4.9400000000000008E-3</v>
          </cell>
          <cell r="J1331" t="str">
            <v>Packaging</v>
          </cell>
          <cell r="K1331" t="str">
            <v>2</v>
          </cell>
          <cell r="L1331">
            <v>1</v>
          </cell>
          <cell r="M1331">
            <v>0</v>
          </cell>
          <cell r="N1331">
            <v>0</v>
          </cell>
          <cell r="O1331">
            <v>4.9400000000000008E-3</v>
          </cell>
          <cell r="P1331" t="str">
            <v>GAL</v>
          </cell>
          <cell r="Q1331" t="str">
            <v>177029</v>
          </cell>
          <cell r="R1331" t="str">
            <v>177029-15500A</v>
          </cell>
          <cell r="S1331" t="str">
            <v>0007989315500</v>
          </cell>
        </row>
        <row r="1332">
          <cell r="A1332" t="str">
            <v>0007989315500</v>
          </cell>
          <cell r="B1332" t="str">
            <v>DGLEN FF MLK GAL</v>
          </cell>
          <cell r="C1332">
            <v>1331</v>
          </cell>
          <cell r="D1332" t="str">
            <v>503311</v>
          </cell>
          <cell r="E1332" t="str">
            <v>CAP PURP W/ LBL SNP-ON/SCR-OFF</v>
          </cell>
          <cell r="F1332">
            <v>0</v>
          </cell>
          <cell r="G1332" t="str">
            <v>EA</v>
          </cell>
          <cell r="H1332">
            <v>1</v>
          </cell>
          <cell r="I1332">
            <v>1.15E-2</v>
          </cell>
          <cell r="J1332" t="str">
            <v>Packaging</v>
          </cell>
          <cell r="K1332" t="str">
            <v>2</v>
          </cell>
          <cell r="L1332">
            <v>1</v>
          </cell>
          <cell r="M1332">
            <v>0</v>
          </cell>
          <cell r="N1332">
            <v>0</v>
          </cell>
          <cell r="O1332">
            <v>1.15E-2</v>
          </cell>
          <cell r="P1332" t="str">
            <v>GAL</v>
          </cell>
          <cell r="Q1332" t="str">
            <v>177029</v>
          </cell>
          <cell r="R1332" t="str">
            <v>177029-15500A</v>
          </cell>
          <cell r="S1332" t="str">
            <v>0007989315500</v>
          </cell>
        </row>
        <row r="1333">
          <cell r="A1333" t="str">
            <v>0007989315520</v>
          </cell>
          <cell r="B1333" t="str">
            <v>DGLEN 1% LF MLK GAL</v>
          </cell>
          <cell r="C1333">
            <v>1332</v>
          </cell>
          <cell r="D1333" t="str">
            <v>177066</v>
          </cell>
          <cell r="E1333" t="str">
            <v>BULK MLK LF 1%</v>
          </cell>
          <cell r="F1333">
            <v>100</v>
          </cell>
          <cell r="G1333" t="str">
            <v>LB</v>
          </cell>
          <cell r="H1333">
            <v>8.6310000000000002</v>
          </cell>
          <cell r="I1333">
            <v>0.12706863998555221</v>
          </cell>
          <cell r="J1333" t="str">
            <v>Ingredient</v>
          </cell>
          <cell r="K1333" t="str">
            <v>1</v>
          </cell>
          <cell r="L1333">
            <v>5</v>
          </cell>
          <cell r="M1333">
            <v>1</v>
          </cell>
          <cell r="N1333">
            <v>0</v>
          </cell>
          <cell r="O1333">
            <v>0</v>
          </cell>
          <cell r="P1333" t="str">
            <v>GAL</v>
          </cell>
          <cell r="Q1333" t="str">
            <v>177066</v>
          </cell>
          <cell r="R1333" t="str">
            <v>177066-15520A</v>
          </cell>
          <cell r="S1333" t="str">
            <v>0007989315520</v>
          </cell>
        </row>
        <row r="1334">
          <cell r="A1334" t="str">
            <v>0007989315520</v>
          </cell>
          <cell r="B1334" t="str">
            <v>DGLEN 1% LF MLK GAL</v>
          </cell>
          <cell r="C1334">
            <v>1333</v>
          </cell>
          <cell r="D1334" t="str">
            <v>175980</v>
          </cell>
          <cell r="E1334" t="str">
            <v>BULK JUG SFYMFG SFYUSE 1 GAL</v>
          </cell>
          <cell r="F1334">
            <v>0</v>
          </cell>
          <cell r="G1334" t="str">
            <v>EA</v>
          </cell>
          <cell r="H1334">
            <v>1</v>
          </cell>
          <cell r="I1334">
            <v>0.1337569593031</v>
          </cell>
          <cell r="J1334" t="str">
            <v>Packaging</v>
          </cell>
          <cell r="K1334" t="str">
            <v>2</v>
          </cell>
          <cell r="L1334">
            <v>1</v>
          </cell>
          <cell r="M1334">
            <v>0</v>
          </cell>
          <cell r="N1334">
            <v>0</v>
          </cell>
          <cell r="O1334">
            <v>0.1337569593031</v>
          </cell>
          <cell r="P1334" t="str">
            <v>GAL</v>
          </cell>
          <cell r="Q1334" t="str">
            <v>177066</v>
          </cell>
          <cell r="R1334" t="str">
            <v>177066-15520A</v>
          </cell>
          <cell r="S1334" t="str">
            <v>0007989315520</v>
          </cell>
        </row>
        <row r="1335">
          <cell r="A1335" t="str">
            <v>0007989315520</v>
          </cell>
          <cell r="B1335" t="str">
            <v>DGLEN 1% LF MLK GAL</v>
          </cell>
          <cell r="C1335">
            <v>1334</v>
          </cell>
          <cell r="D1335" t="str">
            <v>300029</v>
          </cell>
          <cell r="E1335" t="str">
            <v>VITAMIN A-D</v>
          </cell>
          <cell r="F1335">
            <v>0.42874000000000001</v>
          </cell>
          <cell r="G1335" t="str">
            <v>CC</v>
          </cell>
          <cell r="H1335">
            <v>3.7004549400000003E-2</v>
          </cell>
          <cell r="I1335">
            <v>1.9193657123715992E-2</v>
          </cell>
          <cell r="J1335" t="str">
            <v>Ingredient</v>
          </cell>
          <cell r="K1335" t="str">
            <v>1</v>
          </cell>
          <cell r="L1335">
            <v>1</v>
          </cell>
          <cell r="M1335">
            <v>0</v>
          </cell>
          <cell r="N1335">
            <v>7.102526332012103E-4</v>
          </cell>
          <cell r="O1335">
            <v>0</v>
          </cell>
          <cell r="P1335" t="str">
            <v>GAL</v>
          </cell>
          <cell r="Q1335" t="str">
            <v>177066</v>
          </cell>
          <cell r="R1335" t="str">
            <v>177066-15520A</v>
          </cell>
          <cell r="S1335" t="str">
            <v>0007989315520</v>
          </cell>
        </row>
        <row r="1336">
          <cell r="A1336" t="str">
            <v>0007989315520</v>
          </cell>
          <cell r="B1336" t="str">
            <v>DGLEN 1% LF MLK GAL</v>
          </cell>
          <cell r="C1336">
            <v>1335</v>
          </cell>
          <cell r="D1336" t="str">
            <v>300037</v>
          </cell>
          <cell r="E1336" t="str">
            <v>BF CLASS 1</v>
          </cell>
          <cell r="F1336">
            <v>1</v>
          </cell>
          <cell r="G1336" t="str">
            <v>LB</v>
          </cell>
          <cell r="H1336">
            <v>8.6309999999999998E-2</v>
          </cell>
          <cell r="I1336">
            <v>1.9816</v>
          </cell>
          <cell r="J1336" t="str">
            <v>Ingredient</v>
          </cell>
          <cell r="K1336" t="str">
            <v>1</v>
          </cell>
          <cell r="L1336">
            <v>2</v>
          </cell>
          <cell r="M1336">
            <v>0</v>
          </cell>
          <cell r="N1336">
            <v>0.17103189599999999</v>
          </cell>
          <cell r="O1336">
            <v>0</v>
          </cell>
          <cell r="P1336" t="str">
            <v>GAL</v>
          </cell>
          <cell r="Q1336" t="str">
            <v>177066</v>
          </cell>
          <cell r="R1336" t="str">
            <v>177066-15520A</v>
          </cell>
          <cell r="S1336" t="str">
            <v>0007989315520</v>
          </cell>
        </row>
        <row r="1337">
          <cell r="A1337" t="str">
            <v>0007989315520</v>
          </cell>
          <cell r="B1337" t="str">
            <v>DGLEN 1% LF MLK GAL</v>
          </cell>
          <cell r="C1337">
            <v>1336</v>
          </cell>
          <cell r="D1337" t="str">
            <v>300862</v>
          </cell>
          <cell r="E1337" t="str">
            <v>SNF RAW CLASS 1</v>
          </cell>
          <cell r="F1337">
            <v>8.65</v>
          </cell>
          <cell r="G1337" t="str">
            <v>LB</v>
          </cell>
          <cell r="H1337">
            <v>0.74658150000000001</v>
          </cell>
          <cell r="I1337">
            <v>0.79879999999999995</v>
          </cell>
          <cell r="J1337" t="str">
            <v>Ingredient</v>
          </cell>
          <cell r="K1337" t="str">
            <v>1</v>
          </cell>
          <cell r="L1337">
            <v>3</v>
          </cell>
          <cell r="M1337">
            <v>0</v>
          </cell>
          <cell r="N1337">
            <v>0.59636930219999995</v>
          </cell>
          <cell r="O1337">
            <v>0</v>
          </cell>
          <cell r="P1337" t="str">
            <v>GAL</v>
          </cell>
          <cell r="Q1337" t="str">
            <v>177066</v>
          </cell>
          <cell r="R1337" t="str">
            <v>177066-15520A</v>
          </cell>
          <cell r="S1337" t="str">
            <v>0007989315520</v>
          </cell>
        </row>
        <row r="1338">
          <cell r="A1338" t="str">
            <v>0007989315520</v>
          </cell>
          <cell r="B1338" t="str">
            <v>DGLEN 1% LF MLK GAL</v>
          </cell>
          <cell r="C1338">
            <v>1337</v>
          </cell>
          <cell r="D1338" t="str">
            <v>300869</v>
          </cell>
          <cell r="E1338" t="str">
            <v>FLUID CLASS 1</v>
          </cell>
          <cell r="F1338">
            <v>90.35</v>
          </cell>
          <cell r="G1338" t="str">
            <v>LB</v>
          </cell>
          <cell r="H1338">
            <v>7.7981084999999988</v>
          </cell>
          <cell r="I1338">
            <v>3.4599999999999999E-2</v>
          </cell>
          <cell r="J1338" t="str">
            <v>Ingredient</v>
          </cell>
          <cell r="K1338" t="str">
            <v>1</v>
          </cell>
          <cell r="L1338">
            <v>4</v>
          </cell>
          <cell r="M1338">
            <v>0</v>
          </cell>
          <cell r="N1338">
            <v>0.26981455409999999</v>
          </cell>
          <cell r="O1338">
            <v>0</v>
          </cell>
          <cell r="P1338" t="str">
            <v>GAL</v>
          </cell>
          <cell r="Q1338" t="str">
            <v>177066</v>
          </cell>
          <cell r="R1338" t="str">
            <v>177066-15520A</v>
          </cell>
          <cell r="S1338" t="str">
            <v>0007989315520</v>
          </cell>
        </row>
        <row r="1339">
          <cell r="A1339" t="str">
            <v>0007989315520</v>
          </cell>
          <cell r="B1339" t="str">
            <v>DGLEN 1% LF MLK GAL</v>
          </cell>
          <cell r="C1339">
            <v>1338</v>
          </cell>
          <cell r="D1339" t="str">
            <v>500127</v>
          </cell>
          <cell r="E1339" t="str">
            <v>LBL DGLEN MLK 1% LF 1GL</v>
          </cell>
          <cell r="F1339">
            <v>0</v>
          </cell>
          <cell r="G1339" t="str">
            <v>EA</v>
          </cell>
          <cell r="H1339">
            <v>1</v>
          </cell>
          <cell r="I1339">
            <v>4.9400000000000008E-3</v>
          </cell>
          <cell r="J1339" t="str">
            <v>Packaging</v>
          </cell>
          <cell r="K1339" t="str">
            <v>2</v>
          </cell>
          <cell r="L1339">
            <v>1</v>
          </cell>
          <cell r="M1339">
            <v>0</v>
          </cell>
          <cell r="N1339">
            <v>0</v>
          </cell>
          <cell r="O1339">
            <v>4.9400000000000008E-3</v>
          </cell>
          <cell r="P1339" t="str">
            <v>GAL</v>
          </cell>
          <cell r="Q1339" t="str">
            <v>177066</v>
          </cell>
          <cell r="R1339" t="str">
            <v>177066-15520A</v>
          </cell>
          <cell r="S1339" t="str">
            <v>0007989315520</v>
          </cell>
        </row>
        <row r="1340">
          <cell r="A1340" t="str">
            <v>0007989315520</v>
          </cell>
          <cell r="B1340" t="str">
            <v>DGLEN 1% LF MLK GAL</v>
          </cell>
          <cell r="C1340">
            <v>1339</v>
          </cell>
          <cell r="D1340" t="str">
            <v>503313</v>
          </cell>
          <cell r="E1340" t="str">
            <v>CAP YELLOW W/ LBL SNP-ON/SCR-OFF</v>
          </cell>
          <cell r="F1340">
            <v>0</v>
          </cell>
          <cell r="G1340" t="str">
            <v>EA</v>
          </cell>
          <cell r="H1340">
            <v>1</v>
          </cell>
          <cell r="I1340">
            <v>1.15E-2</v>
          </cell>
          <cell r="J1340" t="str">
            <v>Packaging</v>
          </cell>
          <cell r="K1340" t="str">
            <v>2</v>
          </cell>
          <cell r="L1340">
            <v>1</v>
          </cell>
          <cell r="M1340">
            <v>0</v>
          </cell>
          <cell r="N1340">
            <v>0</v>
          </cell>
          <cell r="O1340">
            <v>1.15E-2</v>
          </cell>
          <cell r="P1340" t="str">
            <v>GAL</v>
          </cell>
          <cell r="Q1340" t="str">
            <v>177066</v>
          </cell>
          <cell r="R1340" t="str">
            <v>177066-15520A</v>
          </cell>
          <cell r="S1340" t="str">
            <v>0007989315520</v>
          </cell>
        </row>
        <row r="1341">
          <cell r="A1341" t="str">
            <v>0008556780001</v>
          </cell>
          <cell r="B1341" t="str">
            <v>SUPERIOR FF YOG STWBRY 6 OZ</v>
          </cell>
          <cell r="C1341">
            <v>1340</v>
          </cell>
          <cell r="D1341" t="str">
            <v>177390</v>
          </cell>
          <cell r="E1341" t="str">
            <v>BULK LUC/JM FF YOG STWBRY</v>
          </cell>
          <cell r="F1341">
            <v>100</v>
          </cell>
          <cell r="G1341" t="str">
            <v>LB</v>
          </cell>
          <cell r="H1341">
            <v>0.375</v>
          </cell>
          <cell r="I1341">
            <v>0.18670250304</v>
          </cell>
          <cell r="J1341" t="str">
            <v>Ingredient</v>
          </cell>
          <cell r="K1341" t="str">
            <v>1</v>
          </cell>
          <cell r="L1341">
            <v>3</v>
          </cell>
          <cell r="M1341">
            <v>1</v>
          </cell>
          <cell r="N1341">
            <v>0</v>
          </cell>
          <cell r="O1341">
            <v>0</v>
          </cell>
          <cell r="P1341" t="str">
            <v>6 OZ</v>
          </cell>
          <cell r="Q1341" t="str">
            <v>177390</v>
          </cell>
          <cell r="R1341" t="str">
            <v>177390-80001B</v>
          </cell>
          <cell r="S1341" t="str">
            <v>0008556780001</v>
          </cell>
        </row>
        <row r="1342">
          <cell r="A1342" t="str">
            <v>0008556780001</v>
          </cell>
          <cell r="B1342" t="str">
            <v>SUPERIOR FF YOG STWBRY 6 OZ</v>
          </cell>
          <cell r="C1342">
            <v>1341</v>
          </cell>
          <cell r="D1342" t="str">
            <v>175488</v>
          </cell>
          <cell r="E1342" t="str">
            <v>BULK MIX YOG MLK FF SS</v>
          </cell>
          <cell r="F1342">
            <v>80</v>
          </cell>
          <cell r="G1342" t="str">
            <v>LB</v>
          </cell>
          <cell r="H1342">
            <v>0.3</v>
          </cell>
          <cell r="I1342">
            <v>0.1408781288</v>
          </cell>
          <cell r="J1342" t="str">
            <v>Ingredient</v>
          </cell>
          <cell r="K1342" t="str">
            <v>1</v>
          </cell>
          <cell r="L1342">
            <v>1</v>
          </cell>
          <cell r="M1342">
            <v>0</v>
          </cell>
          <cell r="N1342">
            <v>4.2263438639999998E-2</v>
          </cell>
          <cell r="O1342">
            <v>0</v>
          </cell>
          <cell r="P1342" t="str">
            <v>6 OZ</v>
          </cell>
          <cell r="Q1342" t="str">
            <v>177390</v>
          </cell>
          <cell r="R1342" t="str">
            <v>177390-80001B</v>
          </cell>
          <cell r="S1342" t="str">
            <v>0008556780001</v>
          </cell>
        </row>
        <row r="1343">
          <cell r="A1343" t="str">
            <v>0008556780001</v>
          </cell>
          <cell r="B1343" t="str">
            <v>SUPERIOR FF YOG STWBRY 6 OZ</v>
          </cell>
          <cell r="C1343">
            <v>1342</v>
          </cell>
          <cell r="D1343" t="str">
            <v>300084</v>
          </cell>
          <cell r="E1343" t="str">
            <v>FRUT YOG STWBRY FF BUY</v>
          </cell>
          <cell r="F1343">
            <v>20</v>
          </cell>
          <cell r="G1343" t="str">
            <v>LB</v>
          </cell>
          <cell r="H1343">
            <v>7.4999999999999997E-2</v>
          </cell>
          <cell r="I1343">
            <v>0.37</v>
          </cell>
          <cell r="J1343" t="str">
            <v>Ingredient</v>
          </cell>
          <cell r="K1343" t="str">
            <v>1</v>
          </cell>
          <cell r="L1343">
            <v>2</v>
          </cell>
          <cell r="M1343">
            <v>0</v>
          </cell>
          <cell r="N1343">
            <v>2.775E-2</v>
          </cell>
          <cell r="O1343">
            <v>0</v>
          </cell>
          <cell r="P1343" t="str">
            <v>6 OZ</v>
          </cell>
          <cell r="Q1343" t="str">
            <v>177390</v>
          </cell>
          <cell r="R1343" t="str">
            <v>177390-80001B</v>
          </cell>
          <cell r="S1343" t="str">
            <v>0008556780001</v>
          </cell>
        </row>
        <row r="1344">
          <cell r="A1344" t="str">
            <v>0008556780001</v>
          </cell>
          <cell r="B1344" t="str">
            <v>SUPERIOR FF YOG STWBRY 6 OZ</v>
          </cell>
          <cell r="C1344">
            <v>1343</v>
          </cell>
          <cell r="D1344" t="str">
            <v>508305</v>
          </cell>
          <cell r="E1344" t="str">
            <v>LID YOG UNPRT 8 OZ</v>
          </cell>
          <cell r="F1344">
            <v>0</v>
          </cell>
          <cell r="G1344" t="str">
            <v>EA</v>
          </cell>
          <cell r="H1344">
            <v>1</v>
          </cell>
          <cell r="I1344">
            <v>6.5199999999999998E-3</v>
          </cell>
          <cell r="J1344" t="str">
            <v>Packaging</v>
          </cell>
          <cell r="K1344" t="str">
            <v>2</v>
          </cell>
          <cell r="L1344">
            <v>1</v>
          </cell>
          <cell r="M1344">
            <v>0</v>
          </cell>
          <cell r="N1344">
            <v>0</v>
          </cell>
          <cell r="O1344">
            <v>6.5199999999999998E-3</v>
          </cell>
          <cell r="P1344" t="str">
            <v>6 OZ</v>
          </cell>
          <cell r="Q1344" t="str">
            <v>177390</v>
          </cell>
          <cell r="R1344" t="str">
            <v>177390-80001B</v>
          </cell>
          <cell r="S1344" t="str">
            <v>0008556780001</v>
          </cell>
        </row>
        <row r="1345">
          <cell r="A1345" t="str">
            <v>0008556780001</v>
          </cell>
          <cell r="B1345" t="str">
            <v>SUPERIOR FF YOG STWBRY 6 OZ</v>
          </cell>
          <cell r="C1345">
            <v>1344</v>
          </cell>
          <cell r="D1345" t="str">
            <v>508306</v>
          </cell>
          <cell r="E1345" t="str">
            <v>CUP SUPERIOR FF STWBRY 6 OZ</v>
          </cell>
          <cell r="F1345">
            <v>0</v>
          </cell>
          <cell r="G1345" t="str">
            <v>EA</v>
          </cell>
          <cell r="H1345">
            <v>1</v>
          </cell>
          <cell r="I1345">
            <v>2.333E-2</v>
          </cell>
          <cell r="J1345" t="str">
            <v>Packaging</v>
          </cell>
          <cell r="K1345" t="str">
            <v>2</v>
          </cell>
          <cell r="L1345">
            <v>1</v>
          </cell>
          <cell r="M1345">
            <v>0</v>
          </cell>
          <cell r="N1345">
            <v>0</v>
          </cell>
          <cell r="O1345">
            <v>2.333E-2</v>
          </cell>
          <cell r="P1345" t="str">
            <v>6 OZ</v>
          </cell>
          <cell r="Q1345" t="str">
            <v>177390</v>
          </cell>
          <cell r="R1345" t="str">
            <v>177390-80001B</v>
          </cell>
          <cell r="S1345" t="str">
            <v>0008556780001</v>
          </cell>
        </row>
        <row r="1346">
          <cell r="A1346" t="str">
            <v>0008556780001</v>
          </cell>
          <cell r="B1346" t="str">
            <v>SUPERIOR FF YOG STWBRY 6 OZ</v>
          </cell>
          <cell r="C1346">
            <v>1345</v>
          </cell>
          <cell r="D1346" t="str">
            <v>508374</v>
          </cell>
          <cell r="E1346" t="str">
            <v>CS YOG 12/6 OZ</v>
          </cell>
          <cell r="F1346">
            <v>0</v>
          </cell>
          <cell r="G1346" t="str">
            <v>EA</v>
          </cell>
          <cell r="H1346">
            <v>8.3299999999999999E-2</v>
          </cell>
          <cell r="I1346">
            <v>0.1431</v>
          </cell>
          <cell r="J1346" t="str">
            <v>Packaging</v>
          </cell>
          <cell r="K1346" t="str">
            <v>2</v>
          </cell>
          <cell r="L1346">
            <v>1</v>
          </cell>
          <cell r="M1346">
            <v>0</v>
          </cell>
          <cell r="N1346">
            <v>0</v>
          </cell>
          <cell r="O1346">
            <v>1.192023E-2</v>
          </cell>
          <cell r="P1346" t="str">
            <v>6 OZ</v>
          </cell>
          <cell r="Q1346" t="str">
            <v>177390</v>
          </cell>
          <cell r="R1346" t="str">
            <v>177390-80001B</v>
          </cell>
          <cell r="S1346" t="str">
            <v>0008556780001</v>
          </cell>
        </row>
        <row r="1347">
          <cell r="A1347" t="str">
            <v>0008556780002</v>
          </cell>
          <cell r="B1347" t="str">
            <v>SUPERIOR FF YOG STWBRY BAN 6 OZ</v>
          </cell>
          <cell r="C1347">
            <v>1346</v>
          </cell>
          <cell r="D1347" t="str">
            <v>177388</v>
          </cell>
          <cell r="E1347" t="str">
            <v>BULK LUC/JM FF YOG STWBRY BAN</v>
          </cell>
          <cell r="F1347">
            <v>100</v>
          </cell>
          <cell r="G1347" t="str">
            <v>LB</v>
          </cell>
          <cell r="H1347">
            <v>0.375</v>
          </cell>
          <cell r="I1347">
            <v>0.19070250304</v>
          </cell>
          <cell r="J1347" t="str">
            <v>Ingredient</v>
          </cell>
          <cell r="K1347" t="str">
            <v>1</v>
          </cell>
          <cell r="L1347">
            <v>3</v>
          </cell>
          <cell r="M1347">
            <v>1</v>
          </cell>
          <cell r="N1347">
            <v>0</v>
          </cell>
          <cell r="O1347">
            <v>0</v>
          </cell>
          <cell r="P1347" t="str">
            <v>6 OZ</v>
          </cell>
          <cell r="Q1347" t="str">
            <v>177388</v>
          </cell>
          <cell r="R1347" t="str">
            <v>177388-80002B</v>
          </cell>
          <cell r="S1347" t="str">
            <v>0008556780002</v>
          </cell>
        </row>
        <row r="1348">
          <cell r="A1348" t="str">
            <v>0008556780002</v>
          </cell>
          <cell r="B1348" t="str">
            <v>SUPERIOR FF YOG STWBRY BAN 6 OZ</v>
          </cell>
          <cell r="C1348">
            <v>1347</v>
          </cell>
          <cell r="D1348" t="str">
            <v>175488</v>
          </cell>
          <cell r="E1348" t="str">
            <v>BULK MIX YOG MLK FF SS</v>
          </cell>
          <cell r="F1348">
            <v>80</v>
          </cell>
          <cell r="G1348" t="str">
            <v>LB</v>
          </cell>
          <cell r="H1348">
            <v>0.3</v>
          </cell>
          <cell r="I1348">
            <v>0.1408781288</v>
          </cell>
          <cell r="J1348" t="str">
            <v>Ingredient</v>
          </cell>
          <cell r="K1348" t="str">
            <v>1</v>
          </cell>
          <cell r="L1348">
            <v>1</v>
          </cell>
          <cell r="M1348">
            <v>0</v>
          </cell>
          <cell r="N1348">
            <v>4.2263438639999998E-2</v>
          </cell>
          <cell r="O1348">
            <v>0</v>
          </cell>
          <cell r="P1348" t="str">
            <v>6 OZ</v>
          </cell>
          <cell r="Q1348" t="str">
            <v>177388</v>
          </cell>
          <cell r="R1348" t="str">
            <v>177388-80002B</v>
          </cell>
          <cell r="S1348" t="str">
            <v>0008556780002</v>
          </cell>
        </row>
        <row r="1349">
          <cell r="A1349" t="str">
            <v>0008556780002</v>
          </cell>
          <cell r="B1349" t="str">
            <v>SUPERIOR FF YOG STWBRY BAN 6 OZ</v>
          </cell>
          <cell r="C1349">
            <v>1348</v>
          </cell>
          <cell r="D1349" t="str">
            <v>300090</v>
          </cell>
          <cell r="E1349" t="str">
            <v>FRUT YOG STWBRY BAN FF BUY</v>
          </cell>
          <cell r="F1349">
            <v>20</v>
          </cell>
          <cell r="G1349" t="str">
            <v>LB</v>
          </cell>
          <cell r="H1349">
            <v>7.4999999999999997E-2</v>
          </cell>
          <cell r="I1349">
            <v>0.39</v>
          </cell>
          <cell r="J1349" t="str">
            <v>Ingredient</v>
          </cell>
          <cell r="K1349" t="str">
            <v>1</v>
          </cell>
          <cell r="L1349">
            <v>2</v>
          </cell>
          <cell r="M1349">
            <v>0</v>
          </cell>
          <cell r="N1349">
            <v>2.9250000000000002E-2</v>
          </cell>
          <cell r="O1349">
            <v>0</v>
          </cell>
          <cell r="P1349" t="str">
            <v>6 OZ</v>
          </cell>
          <cell r="Q1349" t="str">
            <v>177388</v>
          </cell>
          <cell r="R1349" t="str">
            <v>177388-80002B</v>
          </cell>
          <cell r="S1349" t="str">
            <v>0008556780002</v>
          </cell>
        </row>
        <row r="1350">
          <cell r="A1350" t="str">
            <v>0008556780002</v>
          </cell>
          <cell r="B1350" t="str">
            <v>SUPERIOR FF YOG STWBRY BAN 6 OZ</v>
          </cell>
          <cell r="C1350">
            <v>1349</v>
          </cell>
          <cell r="D1350" t="str">
            <v>508305</v>
          </cell>
          <cell r="E1350" t="str">
            <v>LID YOG UNPRT 8 OZ</v>
          </cell>
          <cell r="F1350">
            <v>0</v>
          </cell>
          <cell r="G1350" t="str">
            <v>EA</v>
          </cell>
          <cell r="H1350">
            <v>1</v>
          </cell>
          <cell r="I1350">
            <v>6.5199999999999998E-3</v>
          </cell>
          <cell r="J1350" t="str">
            <v>Packaging</v>
          </cell>
          <cell r="K1350" t="str">
            <v>2</v>
          </cell>
          <cell r="L1350">
            <v>1</v>
          </cell>
          <cell r="M1350">
            <v>0</v>
          </cell>
          <cell r="N1350">
            <v>0</v>
          </cell>
          <cell r="O1350">
            <v>6.5199999999999998E-3</v>
          </cell>
          <cell r="P1350" t="str">
            <v>6 OZ</v>
          </cell>
          <cell r="Q1350" t="str">
            <v>177388</v>
          </cell>
          <cell r="R1350" t="str">
            <v>177388-80002B</v>
          </cell>
          <cell r="S1350" t="str">
            <v>0008556780002</v>
          </cell>
        </row>
        <row r="1351">
          <cell r="A1351" t="str">
            <v>0008556780002</v>
          </cell>
          <cell r="B1351" t="str">
            <v>SUPERIOR FF YOG STWBRY BAN 6 OZ</v>
          </cell>
          <cell r="C1351">
            <v>1350</v>
          </cell>
          <cell r="D1351" t="str">
            <v>508307</v>
          </cell>
          <cell r="E1351" t="str">
            <v>CUP SUPERIOR FF STW-BNNA 6 OZ</v>
          </cell>
          <cell r="F1351">
            <v>0</v>
          </cell>
          <cell r="G1351" t="str">
            <v>EA</v>
          </cell>
          <cell r="H1351">
            <v>1</v>
          </cell>
          <cell r="I1351">
            <v>2.4830000000000001E-2</v>
          </cell>
          <cell r="J1351" t="str">
            <v>Packaging</v>
          </cell>
          <cell r="K1351" t="str">
            <v>2</v>
          </cell>
          <cell r="L1351">
            <v>1</v>
          </cell>
          <cell r="M1351">
            <v>0</v>
          </cell>
          <cell r="N1351">
            <v>0</v>
          </cell>
          <cell r="O1351">
            <v>2.4830000000000001E-2</v>
          </cell>
          <cell r="P1351" t="str">
            <v>6 OZ</v>
          </cell>
          <cell r="Q1351" t="str">
            <v>177388</v>
          </cell>
          <cell r="R1351" t="str">
            <v>177388-80002B</v>
          </cell>
          <cell r="S1351" t="str">
            <v>0008556780002</v>
          </cell>
        </row>
        <row r="1352">
          <cell r="A1352" t="str">
            <v>0008556780002</v>
          </cell>
          <cell r="B1352" t="str">
            <v>SUPERIOR FF YOG STWBRY BAN 6 OZ</v>
          </cell>
          <cell r="C1352">
            <v>1351</v>
          </cell>
          <cell r="D1352" t="str">
            <v>508374</v>
          </cell>
          <cell r="E1352" t="str">
            <v>CS YOG 12/6 OZ</v>
          </cell>
          <cell r="F1352">
            <v>0</v>
          </cell>
          <cell r="G1352" t="str">
            <v>EA</v>
          </cell>
          <cell r="H1352">
            <v>8.3299999999999999E-2</v>
          </cell>
          <cell r="I1352">
            <v>0.1431</v>
          </cell>
          <cell r="J1352" t="str">
            <v>Packaging</v>
          </cell>
          <cell r="K1352" t="str">
            <v>2</v>
          </cell>
          <cell r="L1352">
            <v>1</v>
          </cell>
          <cell r="M1352">
            <v>0</v>
          </cell>
          <cell r="N1352">
            <v>0</v>
          </cell>
          <cell r="O1352">
            <v>1.192023E-2</v>
          </cell>
          <cell r="P1352" t="str">
            <v>6 OZ</v>
          </cell>
          <cell r="Q1352" t="str">
            <v>177388</v>
          </cell>
          <cell r="R1352" t="str">
            <v>177388-80002B</v>
          </cell>
          <cell r="S1352" t="str">
            <v>0008556780002</v>
          </cell>
        </row>
        <row r="1353">
          <cell r="A1353" t="str">
            <v>0008556780003</v>
          </cell>
          <cell r="B1353" t="str">
            <v>SUPERIOR FF YOG PEACH 6 OZ</v>
          </cell>
          <cell r="C1353">
            <v>1352</v>
          </cell>
          <cell r="D1353" t="str">
            <v>177392</v>
          </cell>
          <cell r="E1353" t="str">
            <v>BULK LUC/JM FF YOG PEACH</v>
          </cell>
          <cell r="F1353">
            <v>100</v>
          </cell>
          <cell r="G1353" t="str">
            <v>LB</v>
          </cell>
          <cell r="H1353">
            <v>0.375</v>
          </cell>
          <cell r="I1353">
            <v>0.20270250304000001</v>
          </cell>
          <cell r="J1353" t="str">
            <v>Ingredient</v>
          </cell>
          <cell r="K1353" t="str">
            <v>1</v>
          </cell>
          <cell r="L1353">
            <v>3</v>
          </cell>
          <cell r="M1353">
            <v>1</v>
          </cell>
          <cell r="N1353">
            <v>0</v>
          </cell>
          <cell r="O1353">
            <v>0</v>
          </cell>
          <cell r="P1353" t="str">
            <v>6 OZ</v>
          </cell>
          <cell r="Q1353" t="str">
            <v>177392</v>
          </cell>
          <cell r="R1353" t="str">
            <v>177392-80003B</v>
          </cell>
          <cell r="S1353" t="str">
            <v>0008556780003</v>
          </cell>
        </row>
        <row r="1354">
          <cell r="A1354" t="str">
            <v>0008556780003</v>
          </cell>
          <cell r="B1354" t="str">
            <v>SUPERIOR FF YOG PEACH 6 OZ</v>
          </cell>
          <cell r="C1354">
            <v>1353</v>
          </cell>
          <cell r="D1354" t="str">
            <v>175488</v>
          </cell>
          <cell r="E1354" t="str">
            <v>BULK MIX YOG MLK FF SS</v>
          </cell>
          <cell r="F1354">
            <v>80</v>
          </cell>
          <cell r="G1354" t="str">
            <v>LB</v>
          </cell>
          <cell r="H1354">
            <v>0.3</v>
          </cell>
          <cell r="I1354">
            <v>0.1408781288</v>
          </cell>
          <cell r="J1354" t="str">
            <v>Ingredient</v>
          </cell>
          <cell r="K1354" t="str">
            <v>1</v>
          </cell>
          <cell r="L1354">
            <v>1</v>
          </cell>
          <cell r="M1354">
            <v>0</v>
          </cell>
          <cell r="N1354">
            <v>4.2263438639999998E-2</v>
          </cell>
          <cell r="O1354">
            <v>0</v>
          </cell>
          <cell r="P1354" t="str">
            <v>6 OZ</v>
          </cell>
          <cell r="Q1354" t="str">
            <v>177392</v>
          </cell>
          <cell r="R1354" t="str">
            <v>177392-80003B</v>
          </cell>
          <cell r="S1354" t="str">
            <v>0008556780003</v>
          </cell>
        </row>
        <row r="1355">
          <cell r="A1355" t="str">
            <v>0008556780003</v>
          </cell>
          <cell r="B1355" t="str">
            <v>SUPERIOR FF YOG PEACH 6 OZ</v>
          </cell>
          <cell r="C1355">
            <v>1354</v>
          </cell>
          <cell r="D1355" t="str">
            <v>300085</v>
          </cell>
          <cell r="E1355" t="str">
            <v>FRUT YOG PEACH FF BUY</v>
          </cell>
          <cell r="F1355">
            <v>20</v>
          </cell>
          <cell r="G1355" t="str">
            <v>LB</v>
          </cell>
          <cell r="H1355">
            <v>7.4999999999999997E-2</v>
          </cell>
          <cell r="I1355">
            <v>0.45</v>
          </cell>
          <cell r="J1355" t="str">
            <v>Ingredient</v>
          </cell>
          <cell r="K1355" t="str">
            <v>1</v>
          </cell>
          <cell r="L1355">
            <v>2</v>
          </cell>
          <cell r="M1355">
            <v>0</v>
          </cell>
          <cell r="N1355">
            <v>3.3750000000000002E-2</v>
          </cell>
          <cell r="O1355">
            <v>0</v>
          </cell>
          <cell r="P1355" t="str">
            <v>6 OZ</v>
          </cell>
          <cell r="Q1355" t="str">
            <v>177392</v>
          </cell>
          <cell r="R1355" t="str">
            <v>177392-80003B</v>
          </cell>
          <cell r="S1355" t="str">
            <v>0008556780003</v>
          </cell>
        </row>
        <row r="1356">
          <cell r="A1356" t="str">
            <v>0008556780003</v>
          </cell>
          <cell r="B1356" t="str">
            <v>SUPERIOR FF YOG PEACH 6 OZ</v>
          </cell>
          <cell r="C1356">
            <v>1355</v>
          </cell>
          <cell r="D1356" t="str">
            <v>508305</v>
          </cell>
          <cell r="E1356" t="str">
            <v>LID YOG UNPRT 8 OZ</v>
          </cell>
          <cell r="F1356">
            <v>0</v>
          </cell>
          <cell r="G1356" t="str">
            <v>EA</v>
          </cell>
          <cell r="H1356">
            <v>1</v>
          </cell>
          <cell r="I1356">
            <v>6.5199999999999998E-3</v>
          </cell>
          <cell r="J1356" t="str">
            <v>Packaging</v>
          </cell>
          <cell r="K1356" t="str">
            <v>2</v>
          </cell>
          <cell r="L1356">
            <v>1</v>
          </cell>
          <cell r="M1356">
            <v>0</v>
          </cell>
          <cell r="N1356">
            <v>0</v>
          </cell>
          <cell r="O1356">
            <v>6.5199999999999998E-3</v>
          </cell>
          <cell r="P1356" t="str">
            <v>6 OZ</v>
          </cell>
          <cell r="Q1356" t="str">
            <v>177392</v>
          </cell>
          <cell r="R1356" t="str">
            <v>177392-80003B</v>
          </cell>
          <cell r="S1356" t="str">
            <v>0008556780003</v>
          </cell>
        </row>
        <row r="1357">
          <cell r="A1357" t="str">
            <v>0008556780003</v>
          </cell>
          <cell r="B1357" t="str">
            <v>SUPERIOR FF YOG PEACH 6 OZ</v>
          </cell>
          <cell r="C1357">
            <v>1356</v>
          </cell>
          <cell r="D1357" t="str">
            <v>508308</v>
          </cell>
          <cell r="E1357" t="str">
            <v>CUP SUPERIOR FF PEACH 6 OZ</v>
          </cell>
          <cell r="F1357">
            <v>0</v>
          </cell>
          <cell r="G1357" t="str">
            <v>EA</v>
          </cell>
          <cell r="H1357">
            <v>1</v>
          </cell>
          <cell r="I1357">
            <v>2.5829999999999999E-2</v>
          </cell>
          <cell r="J1357" t="str">
            <v>Packaging</v>
          </cell>
          <cell r="K1357" t="str">
            <v>2</v>
          </cell>
          <cell r="L1357">
            <v>1</v>
          </cell>
          <cell r="M1357">
            <v>0</v>
          </cell>
          <cell r="N1357">
            <v>0</v>
          </cell>
          <cell r="O1357">
            <v>2.5829999999999999E-2</v>
          </cell>
          <cell r="P1357" t="str">
            <v>6 OZ</v>
          </cell>
          <cell r="Q1357" t="str">
            <v>177392</v>
          </cell>
          <cell r="R1357" t="str">
            <v>177392-80003B</v>
          </cell>
          <cell r="S1357" t="str">
            <v>0008556780003</v>
          </cell>
        </row>
        <row r="1358">
          <cell r="A1358" t="str">
            <v>0008556780003</v>
          </cell>
          <cell r="B1358" t="str">
            <v>SUPERIOR FF YOG PEACH 6 OZ</v>
          </cell>
          <cell r="C1358">
            <v>1357</v>
          </cell>
          <cell r="D1358" t="str">
            <v>508374</v>
          </cell>
          <cell r="E1358" t="str">
            <v>CS YOG 12/6 OZ</v>
          </cell>
          <cell r="F1358">
            <v>0</v>
          </cell>
          <cell r="G1358" t="str">
            <v>EA</v>
          </cell>
          <cell r="H1358">
            <v>8.3299999999999999E-2</v>
          </cell>
          <cell r="I1358">
            <v>0.1431</v>
          </cell>
          <cell r="J1358" t="str">
            <v>Packaging</v>
          </cell>
          <cell r="K1358" t="str">
            <v>2</v>
          </cell>
          <cell r="L1358">
            <v>1</v>
          </cell>
          <cell r="M1358">
            <v>0</v>
          </cell>
          <cell r="N1358">
            <v>0</v>
          </cell>
          <cell r="O1358">
            <v>1.192023E-2</v>
          </cell>
          <cell r="P1358" t="str">
            <v>6 OZ</v>
          </cell>
          <cell r="Q1358" t="str">
            <v>177392</v>
          </cell>
          <cell r="R1358" t="str">
            <v>177392-80003B</v>
          </cell>
          <cell r="S1358" t="str">
            <v>0008556780003</v>
          </cell>
        </row>
        <row r="1359">
          <cell r="A1359" t="str">
            <v>0008556780004</v>
          </cell>
          <cell r="B1359" t="str">
            <v>SUPERIOR FF YOG PINA COLADA 6 OZ</v>
          </cell>
          <cell r="C1359">
            <v>1358</v>
          </cell>
          <cell r="D1359" t="str">
            <v>177026</v>
          </cell>
          <cell r="E1359" t="str">
            <v>BULK SUPERIOR FF YOG PINA COLADA</v>
          </cell>
          <cell r="F1359">
            <v>100</v>
          </cell>
          <cell r="G1359" t="str">
            <v>LB</v>
          </cell>
          <cell r="H1359">
            <v>0.375</v>
          </cell>
          <cell r="I1359">
            <v>0.22470250304</v>
          </cell>
          <cell r="J1359" t="str">
            <v>Ingredient</v>
          </cell>
          <cell r="K1359" t="str">
            <v>1</v>
          </cell>
          <cell r="L1359">
            <v>3</v>
          </cell>
          <cell r="M1359">
            <v>1</v>
          </cell>
          <cell r="N1359">
            <v>0</v>
          </cell>
          <cell r="O1359">
            <v>0</v>
          </cell>
          <cell r="P1359" t="str">
            <v>6 OZ</v>
          </cell>
          <cell r="Q1359" t="str">
            <v>177026</v>
          </cell>
          <cell r="R1359" t="str">
            <v>177026-80004B</v>
          </cell>
          <cell r="S1359" t="str">
            <v>0008556780004</v>
          </cell>
        </row>
        <row r="1360">
          <cell r="A1360" t="str">
            <v>0008556780004</v>
          </cell>
          <cell r="B1360" t="str">
            <v>SUPERIOR FF YOG PINA COLADA 6 OZ</v>
          </cell>
          <cell r="C1360">
            <v>1359</v>
          </cell>
          <cell r="D1360" t="str">
            <v>175488</v>
          </cell>
          <cell r="E1360" t="str">
            <v>BULK MIX YOG MLK FF SS</v>
          </cell>
          <cell r="F1360">
            <v>80</v>
          </cell>
          <cell r="G1360" t="str">
            <v>LB</v>
          </cell>
          <cell r="H1360">
            <v>0.3</v>
          </cell>
          <cell r="I1360">
            <v>0.1408781288</v>
          </cell>
          <cell r="J1360" t="str">
            <v>Ingredient</v>
          </cell>
          <cell r="K1360" t="str">
            <v>1</v>
          </cell>
          <cell r="L1360">
            <v>1</v>
          </cell>
          <cell r="M1360">
            <v>0</v>
          </cell>
          <cell r="N1360">
            <v>4.2263438639999998E-2</v>
          </cell>
          <cell r="O1360">
            <v>0</v>
          </cell>
          <cell r="P1360" t="str">
            <v>6 OZ</v>
          </cell>
          <cell r="Q1360" t="str">
            <v>177026</v>
          </cell>
          <cell r="R1360" t="str">
            <v>177026-80004B</v>
          </cell>
          <cell r="S1360" t="str">
            <v>0008556780004</v>
          </cell>
        </row>
        <row r="1361">
          <cell r="A1361" t="str">
            <v>0008556780004</v>
          </cell>
          <cell r="B1361" t="str">
            <v>SUPERIOR FF YOG PINA COLADA 6 OZ</v>
          </cell>
          <cell r="C1361">
            <v>1360</v>
          </cell>
          <cell r="D1361" t="str">
            <v>302002</v>
          </cell>
          <cell r="E1361" t="str">
            <v>FRUT YOG PINA COLADA NF BUY</v>
          </cell>
          <cell r="F1361">
            <v>20</v>
          </cell>
          <cell r="G1361" t="str">
            <v>LB</v>
          </cell>
          <cell r="H1361">
            <v>7.4999999999999997E-2</v>
          </cell>
          <cell r="I1361">
            <v>0.56000000000000005</v>
          </cell>
          <cell r="J1361" t="str">
            <v>Ingredient</v>
          </cell>
          <cell r="K1361" t="str">
            <v>1</v>
          </cell>
          <cell r="L1361">
            <v>2</v>
          </cell>
          <cell r="M1361">
            <v>0</v>
          </cell>
          <cell r="N1361">
            <v>4.200000000000001E-2</v>
          </cell>
          <cell r="O1361">
            <v>0</v>
          </cell>
          <cell r="P1361" t="str">
            <v>6 OZ</v>
          </cell>
          <cell r="Q1361" t="str">
            <v>177026</v>
          </cell>
          <cell r="R1361" t="str">
            <v>177026-80004B</v>
          </cell>
          <cell r="S1361" t="str">
            <v>0008556780004</v>
          </cell>
        </row>
        <row r="1362">
          <cell r="A1362" t="str">
            <v>0008556780004</v>
          </cell>
          <cell r="B1362" t="str">
            <v>SUPERIOR FF YOG PINA COLADA 6 OZ</v>
          </cell>
          <cell r="C1362">
            <v>1361</v>
          </cell>
          <cell r="D1362" t="str">
            <v>508305</v>
          </cell>
          <cell r="E1362" t="str">
            <v>LID YOG UNPRT 8 OZ</v>
          </cell>
          <cell r="F1362">
            <v>0</v>
          </cell>
          <cell r="G1362" t="str">
            <v>EA</v>
          </cell>
          <cell r="H1362">
            <v>1</v>
          </cell>
          <cell r="I1362">
            <v>6.5199999999999998E-3</v>
          </cell>
          <cell r="J1362" t="str">
            <v>Packaging</v>
          </cell>
          <cell r="K1362" t="str">
            <v>2</v>
          </cell>
          <cell r="L1362">
            <v>1</v>
          </cell>
          <cell r="M1362">
            <v>0</v>
          </cell>
          <cell r="N1362">
            <v>0</v>
          </cell>
          <cell r="O1362">
            <v>6.5199999999999998E-3</v>
          </cell>
          <cell r="P1362" t="str">
            <v>6 OZ</v>
          </cell>
          <cell r="Q1362" t="str">
            <v>177026</v>
          </cell>
          <cell r="R1362" t="str">
            <v>177026-80004B</v>
          </cell>
          <cell r="S1362" t="str">
            <v>0008556780004</v>
          </cell>
        </row>
        <row r="1363">
          <cell r="A1363" t="str">
            <v>0008556780004</v>
          </cell>
          <cell r="B1363" t="str">
            <v>SUPERIOR FF YOG PINA COLADA 6 OZ</v>
          </cell>
          <cell r="C1363">
            <v>1362</v>
          </cell>
          <cell r="D1363" t="str">
            <v>508309</v>
          </cell>
          <cell r="E1363" t="str">
            <v>CUP SUPERIOR FF PINA COLADA 6 OZ</v>
          </cell>
          <cell r="F1363">
            <v>0</v>
          </cell>
          <cell r="G1363" t="str">
            <v>EA</v>
          </cell>
          <cell r="H1363">
            <v>1</v>
          </cell>
          <cell r="I1363">
            <v>2.4830000000000001E-2</v>
          </cell>
          <cell r="J1363" t="str">
            <v>Packaging</v>
          </cell>
          <cell r="K1363" t="str">
            <v>2</v>
          </cell>
          <cell r="L1363">
            <v>1</v>
          </cell>
          <cell r="M1363">
            <v>0</v>
          </cell>
          <cell r="N1363">
            <v>0</v>
          </cell>
          <cell r="O1363">
            <v>2.4830000000000001E-2</v>
          </cell>
          <cell r="P1363" t="str">
            <v>6 OZ</v>
          </cell>
          <cell r="Q1363" t="str">
            <v>177026</v>
          </cell>
          <cell r="R1363" t="str">
            <v>177026-80004B</v>
          </cell>
          <cell r="S1363" t="str">
            <v>0008556780004</v>
          </cell>
        </row>
        <row r="1364">
          <cell r="A1364" t="str">
            <v>0008556780004</v>
          </cell>
          <cell r="B1364" t="str">
            <v>SUPERIOR FF YOG PINA COLADA 6 OZ</v>
          </cell>
          <cell r="C1364">
            <v>1363</v>
          </cell>
          <cell r="D1364" t="str">
            <v>508374</v>
          </cell>
          <cell r="E1364" t="str">
            <v>CS YOG 12/6 OZ</v>
          </cell>
          <cell r="F1364">
            <v>0</v>
          </cell>
          <cell r="G1364" t="str">
            <v>EA</v>
          </cell>
          <cell r="H1364">
            <v>8.3299999999999999E-2</v>
          </cell>
          <cell r="I1364">
            <v>0.1431</v>
          </cell>
          <cell r="J1364" t="str">
            <v>Packaging</v>
          </cell>
          <cell r="K1364" t="str">
            <v>2</v>
          </cell>
          <cell r="L1364">
            <v>1</v>
          </cell>
          <cell r="M1364">
            <v>0</v>
          </cell>
          <cell r="N1364">
            <v>0</v>
          </cell>
          <cell r="O1364">
            <v>1.192023E-2</v>
          </cell>
          <cell r="P1364" t="str">
            <v>6 OZ</v>
          </cell>
          <cell r="Q1364" t="str">
            <v>177026</v>
          </cell>
          <cell r="R1364" t="str">
            <v>177026-80004B</v>
          </cell>
          <cell r="S1364" t="str">
            <v>0008556780004</v>
          </cell>
        </row>
        <row r="1365">
          <cell r="A1365" t="str">
            <v>0009518801128</v>
          </cell>
          <cell r="B1365" t="str">
            <v>TMPICO CITRUS PNCH GAL</v>
          </cell>
          <cell r="C1365">
            <v>1364</v>
          </cell>
          <cell r="D1365" t="str">
            <v>171128</v>
          </cell>
          <cell r="E1365" t="str">
            <v>BULK TMPICO CITRUS PNCH</v>
          </cell>
          <cell r="F1365">
            <v>100</v>
          </cell>
          <cell r="G1365" t="str">
            <v>LB</v>
          </cell>
          <cell r="H1365">
            <v>8.74</v>
          </cell>
          <cell r="I1365">
            <v>6.3811524420000015E-2</v>
          </cell>
          <cell r="J1365" t="str">
            <v>Ingredient</v>
          </cell>
          <cell r="K1365" t="str">
            <v>1</v>
          </cell>
          <cell r="L1365">
            <v>8</v>
          </cell>
          <cell r="M1365">
            <v>1</v>
          </cell>
          <cell r="N1365">
            <v>0</v>
          </cell>
          <cell r="O1365">
            <v>0</v>
          </cell>
          <cell r="P1365" t="str">
            <v>GAL</v>
          </cell>
          <cell r="Q1365" t="str">
            <v>171128</v>
          </cell>
          <cell r="R1365" t="str">
            <v>171128-01128A</v>
          </cell>
          <cell r="S1365" t="str">
            <v>0009518801128</v>
          </cell>
        </row>
        <row r="1366">
          <cell r="A1366" t="str">
            <v>0009518801128</v>
          </cell>
          <cell r="B1366" t="str">
            <v>TMPICO CITRUS PNCH GAL</v>
          </cell>
          <cell r="C1366">
            <v>1365</v>
          </cell>
          <cell r="D1366" t="str">
            <v>175980</v>
          </cell>
          <cell r="E1366" t="str">
            <v>BULK JUG SFYMFG SFYUSE 1 GAL</v>
          </cell>
          <cell r="F1366">
            <v>0</v>
          </cell>
          <cell r="G1366" t="str">
            <v>EA</v>
          </cell>
          <cell r="H1366">
            <v>1</v>
          </cell>
          <cell r="I1366">
            <v>0.1337569593031</v>
          </cell>
          <cell r="J1366" t="str">
            <v>Packaging</v>
          </cell>
          <cell r="K1366" t="str">
            <v>2</v>
          </cell>
          <cell r="L1366">
            <v>1</v>
          </cell>
          <cell r="M1366">
            <v>0</v>
          </cell>
          <cell r="N1366">
            <v>0</v>
          </cell>
          <cell r="O1366">
            <v>0.1337569593031</v>
          </cell>
          <cell r="P1366" t="str">
            <v>GAL</v>
          </cell>
          <cell r="Q1366" t="str">
            <v>171128</v>
          </cell>
          <cell r="R1366" t="str">
            <v>171128-01128A</v>
          </cell>
          <cell r="S1366" t="str">
            <v>0009518801128</v>
          </cell>
        </row>
        <row r="1367">
          <cell r="A1367" t="str">
            <v>0009518801128</v>
          </cell>
          <cell r="B1367" t="str">
            <v>TMPICO CITRUS PNCH GAL</v>
          </cell>
          <cell r="C1367">
            <v>1366</v>
          </cell>
          <cell r="D1367" t="str">
            <v>300031</v>
          </cell>
          <cell r="E1367" t="str">
            <v>WTR (WATER)</v>
          </cell>
          <cell r="F1367">
            <v>81.631010000000003</v>
          </cell>
          <cell r="G1367" t="str">
            <v>LB</v>
          </cell>
          <cell r="H1367">
            <v>7.1345502740000004</v>
          </cell>
          <cell r="I1367">
            <v>1E-3</v>
          </cell>
          <cell r="J1367" t="str">
            <v>Ingredient</v>
          </cell>
          <cell r="K1367" t="str">
            <v>1</v>
          </cell>
          <cell r="L1367">
            <v>1</v>
          </cell>
          <cell r="M1367">
            <v>0</v>
          </cell>
          <cell r="N1367">
            <v>7.1345502739999997E-3</v>
          </cell>
          <cell r="O1367">
            <v>0</v>
          </cell>
          <cell r="P1367" t="str">
            <v>GAL</v>
          </cell>
          <cell r="Q1367" t="str">
            <v>171128</v>
          </cell>
          <cell r="R1367" t="str">
            <v>171128-01128A</v>
          </cell>
          <cell r="S1367" t="str">
            <v>0009518801128</v>
          </cell>
        </row>
        <row r="1368">
          <cell r="A1368" t="str">
            <v>0009518801128</v>
          </cell>
          <cell r="B1368" t="str">
            <v>TMPICO CITRUS PNCH GAL</v>
          </cell>
          <cell r="C1368">
            <v>1367</v>
          </cell>
          <cell r="D1368" t="str">
            <v>300034</v>
          </cell>
          <cell r="E1368" t="str">
            <v>HFCS 42 71% SOLIDS</v>
          </cell>
          <cell r="F1368">
            <v>16.518129999999999</v>
          </cell>
          <cell r="G1368" t="str">
            <v>LB</v>
          </cell>
          <cell r="H1368">
            <v>1.4436845620000001</v>
          </cell>
          <cell r="I1368">
            <v>9.2399999999999996E-2</v>
          </cell>
          <cell r="J1368" t="str">
            <v>Ingredient</v>
          </cell>
          <cell r="K1368" t="str">
            <v>1</v>
          </cell>
          <cell r="L1368">
            <v>2</v>
          </cell>
          <cell r="M1368">
            <v>0</v>
          </cell>
          <cell r="N1368">
            <v>0.1333964535288</v>
          </cell>
          <cell r="O1368">
            <v>0</v>
          </cell>
          <cell r="P1368" t="str">
            <v>GAL</v>
          </cell>
          <cell r="Q1368" t="str">
            <v>171128</v>
          </cell>
          <cell r="R1368" t="str">
            <v>171128-01128A</v>
          </cell>
          <cell r="S1368" t="str">
            <v>0009518801128</v>
          </cell>
        </row>
        <row r="1369">
          <cell r="A1369" t="str">
            <v>0009518801128</v>
          </cell>
          <cell r="B1369" t="str">
            <v>TMPICO CITRUS PNCH GAL</v>
          </cell>
          <cell r="C1369">
            <v>1368</v>
          </cell>
          <cell r="D1369" t="str">
            <v>300043</v>
          </cell>
          <cell r="E1369" t="str">
            <v>ACID ASCORBIC FINE GRAN</v>
          </cell>
          <cell r="F1369">
            <v>3.773E-2</v>
          </cell>
          <cell r="G1369" t="str">
            <v>LB</v>
          </cell>
          <cell r="H1369">
            <v>3.2976020000000002E-3</v>
          </cell>
          <cell r="I1369">
            <v>5.0999999999999996</v>
          </cell>
          <cell r="J1369" t="str">
            <v>Ingredient</v>
          </cell>
          <cell r="K1369" t="str">
            <v>1</v>
          </cell>
          <cell r="L1369">
            <v>3</v>
          </cell>
          <cell r="M1369">
            <v>0</v>
          </cell>
          <cell r="N1369">
            <v>1.6817770199999998E-2</v>
          </cell>
          <cell r="O1369">
            <v>0</v>
          </cell>
          <cell r="P1369" t="str">
            <v>GAL</v>
          </cell>
          <cell r="Q1369" t="str">
            <v>171128</v>
          </cell>
          <cell r="R1369" t="str">
            <v>171128-01128A</v>
          </cell>
          <cell r="S1369" t="str">
            <v>0009518801128</v>
          </cell>
        </row>
        <row r="1370">
          <cell r="A1370" t="str">
            <v>0009518801128</v>
          </cell>
          <cell r="B1370" t="str">
            <v>TMPICO CITRUS PNCH GAL</v>
          </cell>
          <cell r="C1370">
            <v>1369</v>
          </cell>
          <cell r="D1370" t="str">
            <v>300045</v>
          </cell>
          <cell r="E1370" t="str">
            <v>POTASSIUM BENZO</v>
          </cell>
          <cell r="F1370">
            <v>2.8649999999999998E-2</v>
          </cell>
          <cell r="G1370" t="str">
            <v>LB</v>
          </cell>
          <cell r="H1370">
            <v>2.5040100000000001E-3</v>
          </cell>
          <cell r="I1370">
            <v>0.99</v>
          </cell>
          <cell r="J1370" t="str">
            <v>Ingredient</v>
          </cell>
          <cell r="K1370" t="str">
            <v>1</v>
          </cell>
          <cell r="L1370">
            <v>4</v>
          </cell>
          <cell r="M1370">
            <v>0</v>
          </cell>
          <cell r="N1370">
            <v>2.4789699E-3</v>
          </cell>
          <cell r="O1370">
            <v>0</v>
          </cell>
          <cell r="P1370" t="str">
            <v>GAL</v>
          </cell>
          <cell r="Q1370" t="str">
            <v>171128</v>
          </cell>
          <cell r="R1370" t="str">
            <v>171128-01128A</v>
          </cell>
          <cell r="S1370" t="str">
            <v>0009518801128</v>
          </cell>
        </row>
        <row r="1371">
          <cell r="A1371" t="str">
            <v>0009518801128</v>
          </cell>
          <cell r="B1371" t="str">
            <v>TMPICO CITRUS PNCH GAL</v>
          </cell>
          <cell r="C1371">
            <v>1370</v>
          </cell>
          <cell r="D1371" t="str">
            <v>300048</v>
          </cell>
          <cell r="E1371" t="str">
            <v>GUM XANTHAN RD</v>
          </cell>
          <cell r="F1371">
            <v>2.8649999999999998E-2</v>
          </cell>
          <cell r="G1371" t="str">
            <v>LB</v>
          </cell>
          <cell r="H1371">
            <v>2.5040100000000001E-3</v>
          </cell>
          <cell r="I1371">
            <v>5.08</v>
          </cell>
          <cell r="J1371" t="str">
            <v>Ingredient</v>
          </cell>
          <cell r="K1371" t="str">
            <v>1</v>
          </cell>
          <cell r="L1371">
            <v>5</v>
          </cell>
          <cell r="M1371">
            <v>0</v>
          </cell>
          <cell r="N1371">
            <v>1.27203708E-2</v>
          </cell>
          <cell r="O1371">
            <v>0</v>
          </cell>
          <cell r="P1371" t="str">
            <v>GAL</v>
          </cell>
          <cell r="Q1371" t="str">
            <v>171128</v>
          </cell>
          <cell r="R1371" t="str">
            <v>171128-01128A</v>
          </cell>
          <cell r="S1371" t="str">
            <v>0009518801128</v>
          </cell>
        </row>
        <row r="1372">
          <cell r="A1372" t="str">
            <v>0009518801128</v>
          </cell>
          <cell r="B1372" t="str">
            <v>TMPICO CITRUS PNCH GAL</v>
          </cell>
          <cell r="C1372">
            <v>1371</v>
          </cell>
          <cell r="D1372" t="str">
            <v>300450</v>
          </cell>
          <cell r="E1372" t="str">
            <v>BASE DRINK CITRUS PNCH TMPICO 2</v>
          </cell>
          <cell r="F1372">
            <v>3.0079999999999999E-2</v>
          </cell>
          <cell r="G1372" t="str">
            <v>GA</v>
          </cell>
          <cell r="H1372">
            <v>2.6289920000000001E-3</v>
          </cell>
          <cell r="I1372">
            <v>0</v>
          </cell>
          <cell r="J1372" t="str">
            <v>Ingredient</v>
          </cell>
          <cell r="K1372" t="str">
            <v>1</v>
          </cell>
          <cell r="L1372">
            <v>6</v>
          </cell>
          <cell r="M1372">
            <v>0</v>
          </cell>
          <cell r="N1372">
            <v>0</v>
          </cell>
          <cell r="O1372">
            <v>0</v>
          </cell>
          <cell r="P1372" t="str">
            <v>GAL</v>
          </cell>
          <cell r="Q1372" t="str">
            <v>171128</v>
          </cell>
          <cell r="R1372" t="str">
            <v>171128-01128A</v>
          </cell>
          <cell r="S1372" t="str">
            <v>0009518801128</v>
          </cell>
        </row>
        <row r="1373">
          <cell r="A1373" t="str">
            <v>0009518801128</v>
          </cell>
          <cell r="B1373" t="str">
            <v>TMPICO CITRUS PNCH GAL</v>
          </cell>
          <cell r="C1373">
            <v>1372</v>
          </cell>
          <cell r="D1373" t="str">
            <v>300451</v>
          </cell>
          <cell r="E1373" t="str">
            <v>BASE DRINK CITRUS PNCH TMPICO 1 (ALG)</v>
          </cell>
          <cell r="F1373">
            <v>0.14324000000000001</v>
          </cell>
          <cell r="G1373" t="str">
            <v>GA</v>
          </cell>
          <cell r="H1373">
            <v>1.2519176E-2</v>
          </cell>
          <cell r="I1373">
            <v>24.965</v>
          </cell>
          <cell r="J1373" t="str">
            <v>Ingredient</v>
          </cell>
          <cell r="K1373" t="str">
            <v>1</v>
          </cell>
          <cell r="L1373">
            <v>7</v>
          </cell>
          <cell r="M1373">
            <v>0</v>
          </cell>
          <cell r="N1373">
            <v>0.31254122884000002</v>
          </cell>
          <cell r="O1373">
            <v>0</v>
          </cell>
          <cell r="P1373" t="str">
            <v>GAL</v>
          </cell>
          <cell r="Q1373" t="str">
            <v>171128</v>
          </cell>
          <cell r="R1373" t="str">
            <v>171128-01128A</v>
          </cell>
          <cell r="S1373" t="str">
            <v>0009518801128</v>
          </cell>
        </row>
        <row r="1374">
          <cell r="A1374" t="str">
            <v>0009518801128</v>
          </cell>
          <cell r="B1374" t="str">
            <v>TMPICO CITRUS PNCH GAL</v>
          </cell>
          <cell r="C1374">
            <v>1373</v>
          </cell>
          <cell r="D1374" t="str">
            <v>500019</v>
          </cell>
          <cell r="E1374" t="str">
            <v>CAP ORNG SNP-ON/SCR-OFF</v>
          </cell>
          <cell r="F1374">
            <v>0</v>
          </cell>
          <cell r="G1374" t="str">
            <v>EA</v>
          </cell>
          <cell r="H1374">
            <v>1</v>
          </cell>
          <cell r="I1374">
            <v>0.01</v>
          </cell>
          <cell r="J1374" t="str">
            <v>Packaging</v>
          </cell>
          <cell r="K1374" t="str">
            <v>2</v>
          </cell>
          <cell r="L1374">
            <v>1</v>
          </cell>
          <cell r="M1374">
            <v>0</v>
          </cell>
          <cell r="N1374">
            <v>0</v>
          </cell>
          <cell r="O1374">
            <v>0.01</v>
          </cell>
          <cell r="P1374" t="str">
            <v>GAL</v>
          </cell>
          <cell r="Q1374" t="str">
            <v>171128</v>
          </cell>
          <cell r="R1374" t="str">
            <v>171128-01128A</v>
          </cell>
          <cell r="S1374" t="str">
            <v>0009518801128</v>
          </cell>
        </row>
        <row r="1375">
          <cell r="A1375" t="str">
            <v>0009518801128</v>
          </cell>
          <cell r="B1375" t="str">
            <v>TMPICO CITRUS PNCH GAL</v>
          </cell>
          <cell r="C1375">
            <v>1374</v>
          </cell>
          <cell r="D1375" t="str">
            <v>500196</v>
          </cell>
          <cell r="E1375" t="str">
            <v>LBL TMPICO CITRUS PNCH 1GAL</v>
          </cell>
          <cell r="F1375">
            <v>0</v>
          </cell>
          <cell r="G1375" t="str">
            <v>EA</v>
          </cell>
          <cell r="H1375">
            <v>1</v>
          </cell>
          <cell r="I1375">
            <v>1.1180000000000001E-2</v>
          </cell>
          <cell r="J1375" t="str">
            <v>Packaging</v>
          </cell>
          <cell r="K1375" t="str">
            <v>2</v>
          </cell>
          <cell r="L1375">
            <v>1</v>
          </cell>
          <cell r="M1375">
            <v>0</v>
          </cell>
          <cell r="N1375">
            <v>0</v>
          </cell>
          <cell r="O1375">
            <v>1.1180000000000001E-2</v>
          </cell>
          <cell r="P1375" t="str">
            <v>GAL</v>
          </cell>
          <cell r="Q1375" t="str">
            <v>171128</v>
          </cell>
          <cell r="R1375" t="str">
            <v>171128-01128A</v>
          </cell>
          <cell r="S1375" t="str">
            <v>0009518801128</v>
          </cell>
        </row>
        <row r="1376">
          <cell r="A1376" t="str">
            <v>0009518801128</v>
          </cell>
          <cell r="B1376" t="str">
            <v>TMPICO CITRUS PNCH GAL</v>
          </cell>
          <cell r="C1376">
            <v>1375</v>
          </cell>
          <cell r="D1376" t="str">
            <v>507734</v>
          </cell>
          <cell r="E1376" t="str">
            <v>$$ PROCESSING FEE JUGS $$</v>
          </cell>
          <cell r="F1376">
            <v>0</v>
          </cell>
          <cell r="G1376" t="str">
            <v>EA</v>
          </cell>
          <cell r="H1376">
            <v>1</v>
          </cell>
          <cell r="I1376">
            <v>1.04E-2</v>
          </cell>
          <cell r="J1376" t="str">
            <v>Packaging</v>
          </cell>
          <cell r="K1376" t="str">
            <v>2</v>
          </cell>
          <cell r="L1376">
            <v>1</v>
          </cell>
          <cell r="M1376">
            <v>0</v>
          </cell>
          <cell r="N1376">
            <v>0</v>
          </cell>
          <cell r="O1376">
            <v>1.04E-2</v>
          </cell>
          <cell r="P1376" t="str">
            <v>GAL</v>
          </cell>
          <cell r="Q1376" t="str">
            <v>171128</v>
          </cell>
          <cell r="R1376" t="str">
            <v>171128-01128A</v>
          </cell>
          <cell r="S1376" t="str">
            <v>0009518801128</v>
          </cell>
        </row>
        <row r="1377">
          <cell r="A1377" t="str">
            <v>0009518802128</v>
          </cell>
          <cell r="B1377" t="str">
            <v>TMPICO MANGO PNCH GAL</v>
          </cell>
          <cell r="C1377">
            <v>1376</v>
          </cell>
          <cell r="D1377" t="str">
            <v>175128</v>
          </cell>
          <cell r="E1377" t="str">
            <v>BULK TMPICO MANGO PNCH</v>
          </cell>
          <cell r="F1377">
            <v>100</v>
          </cell>
          <cell r="G1377" t="str">
            <v>LB</v>
          </cell>
          <cell r="H1377">
            <v>8.74</v>
          </cell>
          <cell r="I1377">
            <v>6.3847463760000001E-2</v>
          </cell>
          <cell r="J1377" t="str">
            <v>Ingredient</v>
          </cell>
          <cell r="K1377" t="str">
            <v>1</v>
          </cell>
          <cell r="L1377">
            <v>8</v>
          </cell>
          <cell r="M1377">
            <v>1</v>
          </cell>
          <cell r="N1377">
            <v>0</v>
          </cell>
          <cell r="O1377">
            <v>0</v>
          </cell>
          <cell r="P1377" t="str">
            <v>GAL</v>
          </cell>
          <cell r="Q1377" t="str">
            <v>175128</v>
          </cell>
          <cell r="R1377" t="str">
            <v>175128-02128A</v>
          </cell>
          <cell r="S1377" t="str">
            <v>0009518802128</v>
          </cell>
        </row>
        <row r="1378">
          <cell r="A1378" t="str">
            <v>0009518802128</v>
          </cell>
          <cell r="B1378" t="str">
            <v>TMPICO MANGO PNCH GAL</v>
          </cell>
          <cell r="C1378">
            <v>1377</v>
          </cell>
          <cell r="D1378" t="str">
            <v>175980</v>
          </cell>
          <cell r="E1378" t="str">
            <v>BULK JUG SFYMFG SFYUSE 1 GAL</v>
          </cell>
          <cell r="F1378">
            <v>0</v>
          </cell>
          <cell r="G1378" t="str">
            <v>EA</v>
          </cell>
          <cell r="H1378">
            <v>1</v>
          </cell>
          <cell r="I1378">
            <v>0.1337569593031</v>
          </cell>
          <cell r="J1378" t="str">
            <v>Packaging</v>
          </cell>
          <cell r="K1378" t="str">
            <v>2</v>
          </cell>
          <cell r="L1378">
            <v>1</v>
          </cell>
          <cell r="M1378">
            <v>0</v>
          </cell>
          <cell r="N1378">
            <v>0</v>
          </cell>
          <cell r="O1378">
            <v>0.1337569593031</v>
          </cell>
          <cell r="P1378" t="str">
            <v>GAL</v>
          </cell>
          <cell r="Q1378" t="str">
            <v>175128</v>
          </cell>
          <cell r="R1378" t="str">
            <v>175128-02128A</v>
          </cell>
          <cell r="S1378" t="str">
            <v>0009518802128</v>
          </cell>
        </row>
        <row r="1379">
          <cell r="A1379" t="str">
            <v>0009518802128</v>
          </cell>
          <cell r="B1379" t="str">
            <v>TMPICO MANGO PNCH GAL</v>
          </cell>
          <cell r="C1379">
            <v>1378</v>
          </cell>
          <cell r="D1379" t="str">
            <v>300031</v>
          </cell>
          <cell r="E1379" t="str">
            <v>WTR (WATER)</v>
          </cell>
          <cell r="F1379">
            <v>81.643020000000007</v>
          </cell>
          <cell r="G1379" t="str">
            <v>LB</v>
          </cell>
          <cell r="H1379">
            <v>7.1355999480000012</v>
          </cell>
          <cell r="I1379">
            <v>1E-3</v>
          </cell>
          <cell r="J1379" t="str">
            <v>Ingredient</v>
          </cell>
          <cell r="K1379" t="str">
            <v>1</v>
          </cell>
          <cell r="L1379">
            <v>1</v>
          </cell>
          <cell r="M1379">
            <v>0</v>
          </cell>
          <cell r="N1379">
            <v>7.1355999480000008E-3</v>
          </cell>
          <cell r="O1379">
            <v>0</v>
          </cell>
          <cell r="P1379" t="str">
            <v>GAL</v>
          </cell>
          <cell r="Q1379" t="str">
            <v>175128</v>
          </cell>
          <cell r="R1379" t="str">
            <v>175128-02128A</v>
          </cell>
          <cell r="S1379" t="str">
            <v>0009518802128</v>
          </cell>
        </row>
        <row r="1380">
          <cell r="A1380" t="str">
            <v>0009518802128</v>
          </cell>
          <cell r="B1380" t="str">
            <v>TMPICO MANGO PNCH GAL</v>
          </cell>
          <cell r="C1380">
            <v>1379</v>
          </cell>
          <cell r="D1380" t="str">
            <v>300034</v>
          </cell>
          <cell r="E1380" t="str">
            <v>HFCS 42 71% SOLIDS</v>
          </cell>
          <cell r="F1380">
            <v>16.518139999999999</v>
          </cell>
          <cell r="G1380" t="str">
            <v>LB</v>
          </cell>
          <cell r="H1380">
            <v>1.443685436</v>
          </cell>
          <cell r="I1380">
            <v>9.2399999999999996E-2</v>
          </cell>
          <cell r="J1380" t="str">
            <v>Ingredient</v>
          </cell>
          <cell r="K1380" t="str">
            <v>1</v>
          </cell>
          <cell r="L1380">
            <v>2</v>
          </cell>
          <cell r="M1380">
            <v>0</v>
          </cell>
          <cell r="N1380">
            <v>0.1333965342864</v>
          </cell>
          <cell r="O1380">
            <v>0</v>
          </cell>
          <cell r="P1380" t="str">
            <v>GAL</v>
          </cell>
          <cell r="Q1380" t="str">
            <v>175128</v>
          </cell>
          <cell r="R1380" t="str">
            <v>175128-02128A</v>
          </cell>
          <cell r="S1380" t="str">
            <v>0009518802128</v>
          </cell>
        </row>
        <row r="1381">
          <cell r="A1381" t="str">
            <v>0009518802128</v>
          </cell>
          <cell r="B1381" t="str">
            <v>TMPICO MANGO PNCH GAL</v>
          </cell>
          <cell r="C1381">
            <v>1380</v>
          </cell>
          <cell r="D1381" t="str">
            <v>300043</v>
          </cell>
          <cell r="E1381" t="str">
            <v>ACID ASCORBIC FINE GRAN</v>
          </cell>
          <cell r="F1381">
            <v>3.773E-2</v>
          </cell>
          <cell r="G1381" t="str">
            <v>LB</v>
          </cell>
          <cell r="H1381">
            <v>3.2976020000000002E-3</v>
          </cell>
          <cell r="I1381">
            <v>5.0999999999999996</v>
          </cell>
          <cell r="J1381" t="str">
            <v>Ingredient</v>
          </cell>
          <cell r="K1381" t="str">
            <v>1</v>
          </cell>
          <cell r="L1381">
            <v>3</v>
          </cell>
          <cell r="M1381">
            <v>0</v>
          </cell>
          <cell r="N1381">
            <v>1.6817770199999998E-2</v>
          </cell>
          <cell r="O1381">
            <v>0</v>
          </cell>
          <cell r="P1381" t="str">
            <v>GAL</v>
          </cell>
          <cell r="Q1381" t="str">
            <v>175128</v>
          </cell>
          <cell r="R1381" t="str">
            <v>175128-02128A</v>
          </cell>
          <cell r="S1381" t="str">
            <v>0009518802128</v>
          </cell>
        </row>
        <row r="1382">
          <cell r="A1382" t="str">
            <v>0009518802128</v>
          </cell>
          <cell r="B1382" t="str">
            <v>TMPICO MANGO PNCH GAL</v>
          </cell>
          <cell r="C1382">
            <v>1381</v>
          </cell>
          <cell r="D1382" t="str">
            <v>300045</v>
          </cell>
          <cell r="E1382" t="str">
            <v>POTASSIUM BENZO</v>
          </cell>
          <cell r="F1382">
            <v>2.8649999999999998E-2</v>
          </cell>
          <cell r="G1382" t="str">
            <v>LB</v>
          </cell>
          <cell r="H1382">
            <v>2.5040100000000001E-3</v>
          </cell>
          <cell r="I1382">
            <v>0.99</v>
          </cell>
          <cell r="J1382" t="str">
            <v>Ingredient</v>
          </cell>
          <cell r="K1382" t="str">
            <v>1</v>
          </cell>
          <cell r="L1382">
            <v>4</v>
          </cell>
          <cell r="M1382">
            <v>0</v>
          </cell>
          <cell r="N1382">
            <v>2.4789699E-3</v>
          </cell>
          <cell r="O1382">
            <v>0</v>
          </cell>
          <cell r="P1382" t="str">
            <v>GAL</v>
          </cell>
          <cell r="Q1382" t="str">
            <v>175128</v>
          </cell>
          <cell r="R1382" t="str">
            <v>175128-02128A</v>
          </cell>
          <cell r="S1382" t="str">
            <v>0009518802128</v>
          </cell>
        </row>
        <row r="1383">
          <cell r="A1383" t="str">
            <v>0009518802128</v>
          </cell>
          <cell r="B1383" t="str">
            <v>TMPICO MANGO PNCH GAL</v>
          </cell>
          <cell r="C1383">
            <v>1382</v>
          </cell>
          <cell r="D1383" t="str">
            <v>300048</v>
          </cell>
          <cell r="E1383" t="str">
            <v>GUM XANTHAN RD</v>
          </cell>
          <cell r="F1383">
            <v>2.8649999999999998E-2</v>
          </cell>
          <cell r="G1383" t="str">
            <v>LB</v>
          </cell>
          <cell r="H1383">
            <v>2.5040100000000001E-3</v>
          </cell>
          <cell r="I1383">
            <v>5.08</v>
          </cell>
          <cell r="J1383" t="str">
            <v>Ingredient</v>
          </cell>
          <cell r="K1383" t="str">
            <v>1</v>
          </cell>
          <cell r="L1383">
            <v>5</v>
          </cell>
          <cell r="M1383">
            <v>0</v>
          </cell>
          <cell r="N1383">
            <v>1.27203708E-2</v>
          </cell>
          <cell r="O1383">
            <v>0</v>
          </cell>
          <cell r="P1383" t="str">
            <v>GAL</v>
          </cell>
          <cell r="Q1383" t="str">
            <v>175128</v>
          </cell>
          <cell r="R1383" t="str">
            <v>175128-02128A</v>
          </cell>
          <cell r="S1383" t="str">
            <v>0009518802128</v>
          </cell>
        </row>
        <row r="1384">
          <cell r="A1384" t="str">
            <v>0009518802128</v>
          </cell>
          <cell r="B1384" t="str">
            <v>TMPICO MANGO PNCH GAL</v>
          </cell>
          <cell r="C1384">
            <v>1383</v>
          </cell>
          <cell r="D1384" t="str">
            <v>300454</v>
          </cell>
          <cell r="E1384" t="str">
            <v>BASE DRINK MANGO PNCH TMPICO 1 (ALG)</v>
          </cell>
          <cell r="F1384">
            <v>0.14324000000000001</v>
          </cell>
          <cell r="G1384" t="str">
            <v>GA</v>
          </cell>
          <cell r="H1384">
            <v>1.2519176E-2</v>
          </cell>
          <cell r="I1384">
            <v>24.99</v>
          </cell>
          <cell r="J1384" t="str">
            <v>Ingredient</v>
          </cell>
          <cell r="K1384" t="str">
            <v>1</v>
          </cell>
          <cell r="L1384">
            <v>6</v>
          </cell>
          <cell r="M1384">
            <v>0</v>
          </cell>
          <cell r="N1384">
            <v>0.31285420823999999</v>
          </cell>
          <cell r="O1384">
            <v>0</v>
          </cell>
          <cell r="P1384" t="str">
            <v>GAL</v>
          </cell>
          <cell r="Q1384" t="str">
            <v>175128</v>
          </cell>
          <cell r="R1384" t="str">
            <v>175128-02128A</v>
          </cell>
          <cell r="S1384" t="str">
            <v>0009518802128</v>
          </cell>
        </row>
        <row r="1385">
          <cell r="A1385" t="str">
            <v>0009518802128</v>
          </cell>
          <cell r="B1385" t="str">
            <v>TMPICO MANGO PNCH GAL</v>
          </cell>
          <cell r="C1385">
            <v>1384</v>
          </cell>
          <cell r="D1385" t="str">
            <v>300468</v>
          </cell>
          <cell r="E1385" t="str">
            <v>BASE DRINK MANGO TMPICO COMPONENT B</v>
          </cell>
          <cell r="F1385">
            <v>2.8649999999999998E-2</v>
          </cell>
          <cell r="G1385" t="str">
            <v>GA</v>
          </cell>
          <cell r="H1385">
            <v>2.5040100000000001E-3</v>
          </cell>
          <cell r="I1385">
            <v>0</v>
          </cell>
          <cell r="J1385" t="str">
            <v>Ingredient</v>
          </cell>
          <cell r="K1385" t="str">
            <v>1</v>
          </cell>
          <cell r="L1385">
            <v>7</v>
          </cell>
          <cell r="M1385">
            <v>0</v>
          </cell>
          <cell r="N1385">
            <v>0</v>
          </cell>
          <cell r="O1385">
            <v>0</v>
          </cell>
          <cell r="P1385" t="str">
            <v>GAL</v>
          </cell>
          <cell r="Q1385" t="str">
            <v>175128</v>
          </cell>
          <cell r="R1385" t="str">
            <v>175128-02128A</v>
          </cell>
          <cell r="S1385" t="str">
            <v>0009518802128</v>
          </cell>
        </row>
        <row r="1386">
          <cell r="A1386" t="str">
            <v>0009518802128</v>
          </cell>
          <cell r="B1386" t="str">
            <v>TMPICO MANGO PNCH GAL</v>
          </cell>
          <cell r="C1386">
            <v>1385</v>
          </cell>
          <cell r="D1386" t="str">
            <v>500014</v>
          </cell>
          <cell r="E1386" t="str">
            <v>CAP PURP SNP-ON/SCR-OFF</v>
          </cell>
          <cell r="F1386">
            <v>0</v>
          </cell>
          <cell r="G1386" t="str">
            <v>EA</v>
          </cell>
          <cell r="H1386">
            <v>1</v>
          </cell>
          <cell r="I1386">
            <v>0.01</v>
          </cell>
          <cell r="J1386" t="str">
            <v>Packaging</v>
          </cell>
          <cell r="K1386" t="str">
            <v>2</v>
          </cell>
          <cell r="L1386">
            <v>1</v>
          </cell>
          <cell r="M1386">
            <v>0</v>
          </cell>
          <cell r="N1386">
            <v>0</v>
          </cell>
          <cell r="O1386">
            <v>0.01</v>
          </cell>
          <cell r="P1386" t="str">
            <v>GAL</v>
          </cell>
          <cell r="Q1386" t="str">
            <v>175128</v>
          </cell>
          <cell r="R1386" t="str">
            <v>175128-02128A</v>
          </cell>
          <cell r="S1386" t="str">
            <v>0009518802128</v>
          </cell>
        </row>
        <row r="1387">
          <cell r="A1387" t="str">
            <v>0009518802128</v>
          </cell>
          <cell r="B1387" t="str">
            <v>TMPICO MANGO PNCH GAL</v>
          </cell>
          <cell r="C1387">
            <v>1386</v>
          </cell>
          <cell r="D1387" t="str">
            <v>500197</v>
          </cell>
          <cell r="E1387" t="str">
            <v>LBL TMPICO MANGO PNCH 1GL</v>
          </cell>
          <cell r="F1387">
            <v>0</v>
          </cell>
          <cell r="G1387" t="str">
            <v>EA</v>
          </cell>
          <cell r="H1387">
            <v>1</v>
          </cell>
          <cell r="I1387">
            <v>1.1180000000000001E-2</v>
          </cell>
          <cell r="J1387" t="str">
            <v>Packaging</v>
          </cell>
          <cell r="K1387" t="str">
            <v>2</v>
          </cell>
          <cell r="L1387">
            <v>1</v>
          </cell>
          <cell r="M1387">
            <v>0</v>
          </cell>
          <cell r="N1387">
            <v>0</v>
          </cell>
          <cell r="O1387">
            <v>1.1180000000000001E-2</v>
          </cell>
          <cell r="P1387" t="str">
            <v>GAL</v>
          </cell>
          <cell r="Q1387" t="str">
            <v>175128</v>
          </cell>
          <cell r="R1387" t="str">
            <v>175128-02128A</v>
          </cell>
          <cell r="S1387" t="str">
            <v>0009518802128</v>
          </cell>
        </row>
        <row r="1388">
          <cell r="A1388" t="str">
            <v>0009518802128</v>
          </cell>
          <cell r="B1388" t="str">
            <v>TMPICO MANGO PNCH GAL</v>
          </cell>
          <cell r="C1388">
            <v>1387</v>
          </cell>
          <cell r="D1388" t="str">
            <v>507734</v>
          </cell>
          <cell r="E1388" t="str">
            <v>$$ PROCESSING FEE JUGS $$</v>
          </cell>
          <cell r="F1388">
            <v>0</v>
          </cell>
          <cell r="G1388" t="str">
            <v>EA</v>
          </cell>
          <cell r="H1388">
            <v>1</v>
          </cell>
          <cell r="I1388">
            <v>1.04E-2</v>
          </cell>
          <cell r="J1388" t="str">
            <v>Packaging</v>
          </cell>
          <cell r="K1388" t="str">
            <v>2</v>
          </cell>
          <cell r="L1388">
            <v>1</v>
          </cell>
          <cell r="M1388">
            <v>0</v>
          </cell>
          <cell r="N1388">
            <v>0</v>
          </cell>
          <cell r="O1388">
            <v>1.04E-2</v>
          </cell>
          <cell r="P1388" t="str">
            <v>GAL</v>
          </cell>
          <cell r="Q1388" t="str">
            <v>175128</v>
          </cell>
          <cell r="R1388" t="str">
            <v>175128-02128A</v>
          </cell>
          <cell r="S1388" t="str">
            <v>0009518802128</v>
          </cell>
        </row>
        <row r="1389">
          <cell r="A1389" t="str">
            <v>0009518803128</v>
          </cell>
          <cell r="B1389" t="str">
            <v>TMPICO TROP PNCH GAL</v>
          </cell>
          <cell r="C1389">
            <v>1388</v>
          </cell>
          <cell r="D1389" t="str">
            <v>175130</v>
          </cell>
          <cell r="E1389" t="str">
            <v>BULK TMPICO TROPICAL PNCH</v>
          </cell>
          <cell r="F1389">
            <v>100</v>
          </cell>
          <cell r="G1389" t="str">
            <v>LB</v>
          </cell>
          <cell r="H1389">
            <v>8.74</v>
          </cell>
          <cell r="I1389">
            <v>6.3623327539999996E-2</v>
          </cell>
          <cell r="J1389" t="str">
            <v>Ingredient</v>
          </cell>
          <cell r="K1389" t="str">
            <v>1</v>
          </cell>
          <cell r="L1389">
            <v>8</v>
          </cell>
          <cell r="M1389">
            <v>1</v>
          </cell>
          <cell r="N1389">
            <v>0</v>
          </cell>
          <cell r="O1389">
            <v>0</v>
          </cell>
          <cell r="P1389" t="str">
            <v>GAL</v>
          </cell>
          <cell r="Q1389" t="str">
            <v>175130</v>
          </cell>
          <cell r="R1389" t="str">
            <v>175130-03128A</v>
          </cell>
          <cell r="S1389" t="str">
            <v>0009518803128</v>
          </cell>
        </row>
        <row r="1390">
          <cell r="A1390" t="str">
            <v>0009518803128</v>
          </cell>
          <cell r="B1390" t="str">
            <v>TMPICO TROP PNCH GAL</v>
          </cell>
          <cell r="C1390">
            <v>1389</v>
          </cell>
          <cell r="D1390" t="str">
            <v>175980</v>
          </cell>
          <cell r="E1390" t="str">
            <v>BULK JUG SFYMFG SFYUSE 1 GAL</v>
          </cell>
          <cell r="F1390">
            <v>0</v>
          </cell>
          <cell r="G1390" t="str">
            <v>EA</v>
          </cell>
          <cell r="H1390">
            <v>1</v>
          </cell>
          <cell r="I1390">
            <v>0.1337569593031</v>
          </cell>
          <cell r="J1390" t="str">
            <v>Packaging</v>
          </cell>
          <cell r="K1390" t="str">
            <v>2</v>
          </cell>
          <cell r="L1390">
            <v>1</v>
          </cell>
          <cell r="M1390">
            <v>0</v>
          </cell>
          <cell r="N1390">
            <v>0</v>
          </cell>
          <cell r="O1390">
            <v>0.1337569593031</v>
          </cell>
          <cell r="P1390" t="str">
            <v>GAL</v>
          </cell>
          <cell r="Q1390" t="str">
            <v>175130</v>
          </cell>
          <cell r="R1390" t="str">
            <v>175130-03128A</v>
          </cell>
          <cell r="S1390" t="str">
            <v>0009518803128</v>
          </cell>
        </row>
        <row r="1391">
          <cell r="A1391" t="str">
            <v>0009518803128</v>
          </cell>
          <cell r="B1391" t="str">
            <v>TMPICO TROP PNCH GAL</v>
          </cell>
          <cell r="C1391">
            <v>1390</v>
          </cell>
          <cell r="D1391" t="str">
            <v>300031</v>
          </cell>
          <cell r="E1391" t="str">
            <v>WTR (WATER)</v>
          </cell>
          <cell r="F1391">
            <v>81.856170000000006</v>
          </cell>
          <cell r="G1391" t="str">
            <v>LB</v>
          </cell>
          <cell r="H1391">
            <v>7.1542292580000009</v>
          </cell>
          <cell r="I1391">
            <v>1E-3</v>
          </cell>
          <cell r="J1391" t="str">
            <v>Ingredient</v>
          </cell>
          <cell r="K1391" t="str">
            <v>1</v>
          </cell>
          <cell r="L1391">
            <v>1</v>
          </cell>
          <cell r="M1391">
            <v>0</v>
          </cell>
          <cell r="N1391">
            <v>7.1542292580000005E-3</v>
          </cell>
          <cell r="O1391">
            <v>0</v>
          </cell>
          <cell r="P1391" t="str">
            <v>GAL</v>
          </cell>
          <cell r="Q1391" t="str">
            <v>175130</v>
          </cell>
          <cell r="R1391" t="str">
            <v>175130-03128A</v>
          </cell>
          <cell r="S1391" t="str">
            <v>0009518803128</v>
          </cell>
        </row>
        <row r="1392">
          <cell r="A1392" t="str">
            <v>0009518803128</v>
          </cell>
          <cell r="B1392" t="str">
            <v>TMPICO TROP PNCH GAL</v>
          </cell>
          <cell r="C1392">
            <v>1391</v>
          </cell>
          <cell r="D1392" t="str">
            <v>300034</v>
          </cell>
          <cell r="E1392" t="str">
            <v>HFCS 42 71% SOLIDS</v>
          </cell>
          <cell r="F1392">
            <v>16.62716</v>
          </cell>
          <cell r="G1392" t="str">
            <v>LB</v>
          </cell>
          <cell r="H1392">
            <v>1.4532137839999999</v>
          </cell>
          <cell r="I1392">
            <v>9.2399999999999996E-2</v>
          </cell>
          <cell r="J1392" t="str">
            <v>Ingredient</v>
          </cell>
          <cell r="K1392" t="str">
            <v>1</v>
          </cell>
          <cell r="L1392">
            <v>2</v>
          </cell>
          <cell r="M1392">
            <v>0</v>
          </cell>
          <cell r="N1392">
            <v>0.1342769536416</v>
          </cell>
          <cell r="O1392">
            <v>0</v>
          </cell>
          <cell r="P1392" t="str">
            <v>GAL</v>
          </cell>
          <cell r="Q1392" t="str">
            <v>175130</v>
          </cell>
          <cell r="R1392" t="str">
            <v>175130-03128A</v>
          </cell>
          <cell r="S1392" t="str">
            <v>0009518803128</v>
          </cell>
        </row>
        <row r="1393">
          <cell r="A1393" t="str">
            <v>0009518803128</v>
          </cell>
          <cell r="B1393" t="str">
            <v>TMPICO TROP PNCH GAL</v>
          </cell>
          <cell r="C1393">
            <v>1392</v>
          </cell>
          <cell r="D1393" t="str">
            <v>300043</v>
          </cell>
          <cell r="E1393" t="str">
            <v>ACID ASCORBIC FINE GRAN</v>
          </cell>
          <cell r="F1393">
            <v>3.773E-2</v>
          </cell>
          <cell r="G1393" t="str">
            <v>LB</v>
          </cell>
          <cell r="H1393">
            <v>3.2976020000000002E-3</v>
          </cell>
          <cell r="I1393">
            <v>5.0999999999999996</v>
          </cell>
          <cell r="J1393" t="str">
            <v>Ingredient</v>
          </cell>
          <cell r="K1393" t="str">
            <v>1</v>
          </cell>
          <cell r="L1393">
            <v>3</v>
          </cell>
          <cell r="M1393">
            <v>0</v>
          </cell>
          <cell r="N1393">
            <v>1.6817770199999998E-2</v>
          </cell>
          <cell r="O1393">
            <v>0</v>
          </cell>
          <cell r="P1393" t="str">
            <v>GAL</v>
          </cell>
          <cell r="Q1393" t="str">
            <v>175130</v>
          </cell>
          <cell r="R1393" t="str">
            <v>175130-03128A</v>
          </cell>
          <cell r="S1393" t="str">
            <v>0009518803128</v>
          </cell>
        </row>
        <row r="1394">
          <cell r="A1394" t="str">
            <v>0009518803128</v>
          </cell>
          <cell r="B1394" t="str">
            <v>TMPICO TROP PNCH GAL</v>
          </cell>
          <cell r="C1394">
            <v>1393</v>
          </cell>
          <cell r="D1394" t="str">
            <v>300045</v>
          </cell>
          <cell r="E1394" t="str">
            <v>POTASSIUM BENZO</v>
          </cell>
          <cell r="F1394">
            <v>3.6670000000000001E-2</v>
          </cell>
          <cell r="G1394" t="str">
            <v>LB</v>
          </cell>
          <cell r="H1394">
            <v>3.2049579999999999E-3</v>
          </cell>
          <cell r="I1394">
            <v>0.99</v>
          </cell>
          <cell r="J1394" t="str">
            <v>Ingredient</v>
          </cell>
          <cell r="K1394" t="str">
            <v>1</v>
          </cell>
          <cell r="L1394">
            <v>4</v>
          </cell>
          <cell r="M1394">
            <v>0</v>
          </cell>
          <cell r="N1394">
            <v>3.1729084199999999E-3</v>
          </cell>
          <cell r="O1394">
            <v>0</v>
          </cell>
          <cell r="P1394" t="str">
            <v>GAL</v>
          </cell>
          <cell r="Q1394" t="str">
            <v>175130</v>
          </cell>
          <cell r="R1394" t="str">
            <v>175130-03128A</v>
          </cell>
          <cell r="S1394" t="str">
            <v>0009518803128</v>
          </cell>
        </row>
        <row r="1395">
          <cell r="A1395" t="str">
            <v>0009518803128</v>
          </cell>
          <cell r="B1395" t="str">
            <v>TMPICO TROP PNCH GAL</v>
          </cell>
          <cell r="C1395">
            <v>1394</v>
          </cell>
          <cell r="D1395" t="str">
            <v>300048</v>
          </cell>
          <cell r="E1395" t="str">
            <v>GUM XANTHAN RD</v>
          </cell>
          <cell r="F1395">
            <v>2.8649999999999998E-2</v>
          </cell>
          <cell r="G1395" t="str">
            <v>LB</v>
          </cell>
          <cell r="H1395">
            <v>2.5040100000000001E-3</v>
          </cell>
          <cell r="I1395">
            <v>5.08</v>
          </cell>
          <cell r="J1395" t="str">
            <v>Ingredient</v>
          </cell>
          <cell r="K1395" t="str">
            <v>1</v>
          </cell>
          <cell r="L1395">
            <v>5</v>
          </cell>
          <cell r="M1395">
            <v>0</v>
          </cell>
          <cell r="N1395">
            <v>1.27203708E-2</v>
          </cell>
          <cell r="O1395">
            <v>0</v>
          </cell>
          <cell r="P1395" t="str">
            <v>GAL</v>
          </cell>
          <cell r="Q1395" t="str">
            <v>175130</v>
          </cell>
          <cell r="R1395" t="str">
            <v>175130-03128A</v>
          </cell>
          <cell r="S1395" t="str">
            <v>0009518803128</v>
          </cell>
        </row>
        <row r="1396">
          <cell r="A1396" t="str">
            <v>0009518803128</v>
          </cell>
          <cell r="B1396" t="str">
            <v>TMPICO TROP PNCH GAL</v>
          </cell>
          <cell r="C1396">
            <v>1395</v>
          </cell>
          <cell r="D1396" t="str">
            <v>300456</v>
          </cell>
          <cell r="E1396" t="str">
            <v>BASE DRINK TROPICAL PNCH TMPICO</v>
          </cell>
          <cell r="F1396">
            <v>0.11461</v>
          </cell>
          <cell r="G1396" t="str">
            <v>GA</v>
          </cell>
          <cell r="H1396">
            <v>1.0016914E-2</v>
          </cell>
          <cell r="I1396">
            <v>30.878</v>
          </cell>
          <cell r="J1396" t="str">
            <v>Ingredient</v>
          </cell>
          <cell r="K1396" t="str">
            <v>1</v>
          </cell>
          <cell r="L1396">
            <v>6</v>
          </cell>
          <cell r="M1396">
            <v>0</v>
          </cell>
          <cell r="N1396">
            <v>0.30930227049199999</v>
          </cell>
          <cell r="O1396">
            <v>0</v>
          </cell>
          <cell r="P1396" t="str">
            <v>GAL</v>
          </cell>
          <cell r="Q1396" t="str">
            <v>175130</v>
          </cell>
          <cell r="R1396" t="str">
            <v>175130-03128A</v>
          </cell>
          <cell r="S1396" t="str">
            <v>0009518803128</v>
          </cell>
        </row>
        <row r="1397">
          <cell r="A1397" t="str">
            <v>0009518803128</v>
          </cell>
          <cell r="B1397" t="str">
            <v>TMPICO TROP PNCH GAL</v>
          </cell>
          <cell r="C1397">
            <v>1396</v>
          </cell>
          <cell r="D1397" t="str">
            <v>303436</v>
          </cell>
          <cell r="E1397" t="str">
            <v>BASE DRINK ISLAND TROPICAL COMPONENT B</v>
          </cell>
          <cell r="F1397">
            <v>2.2919999999999999E-2</v>
          </cell>
          <cell r="G1397" t="str">
            <v>GA</v>
          </cell>
          <cell r="H1397">
            <v>2.0032079999999998E-3</v>
          </cell>
          <cell r="I1397">
            <v>0</v>
          </cell>
          <cell r="J1397" t="str">
            <v>Ingredient</v>
          </cell>
          <cell r="K1397" t="str">
            <v>1</v>
          </cell>
          <cell r="L1397">
            <v>7</v>
          </cell>
          <cell r="M1397">
            <v>0</v>
          </cell>
          <cell r="N1397">
            <v>0</v>
          </cell>
          <cell r="O1397">
            <v>0</v>
          </cell>
          <cell r="P1397" t="str">
            <v>GAL</v>
          </cell>
          <cell r="Q1397" t="str">
            <v>175130</v>
          </cell>
          <cell r="R1397" t="str">
            <v>175130-03128A</v>
          </cell>
          <cell r="S1397" t="str">
            <v>0009518803128</v>
          </cell>
        </row>
        <row r="1398">
          <cell r="A1398" t="str">
            <v>0009518803128</v>
          </cell>
          <cell r="B1398" t="str">
            <v>TMPICO TROP PNCH GAL</v>
          </cell>
          <cell r="C1398">
            <v>1397</v>
          </cell>
          <cell r="D1398" t="str">
            <v>500020</v>
          </cell>
          <cell r="E1398" t="str">
            <v>CAP RED SNP-ON/SCR-OFF</v>
          </cell>
          <cell r="F1398">
            <v>0</v>
          </cell>
          <cell r="G1398" t="str">
            <v>EA</v>
          </cell>
          <cell r="H1398">
            <v>1</v>
          </cell>
          <cell r="I1398">
            <v>0.01</v>
          </cell>
          <cell r="J1398" t="str">
            <v>Packaging</v>
          </cell>
          <cell r="K1398" t="str">
            <v>2</v>
          </cell>
          <cell r="L1398">
            <v>1</v>
          </cell>
          <cell r="M1398">
            <v>0</v>
          </cell>
          <cell r="N1398">
            <v>0</v>
          </cell>
          <cell r="O1398">
            <v>0.01</v>
          </cell>
          <cell r="P1398" t="str">
            <v>GAL</v>
          </cell>
          <cell r="Q1398" t="str">
            <v>175130</v>
          </cell>
          <cell r="R1398" t="str">
            <v>175130-03128A</v>
          </cell>
          <cell r="S1398" t="str">
            <v>0009518803128</v>
          </cell>
        </row>
        <row r="1399">
          <cell r="A1399" t="str">
            <v>0009518803128</v>
          </cell>
          <cell r="B1399" t="str">
            <v>TMPICO TROP PNCH GAL</v>
          </cell>
          <cell r="C1399">
            <v>1398</v>
          </cell>
          <cell r="D1399" t="str">
            <v>500199</v>
          </cell>
          <cell r="E1399" t="str">
            <v>LBL TMPICO TROPICAL PNCH 1GL</v>
          </cell>
          <cell r="F1399">
            <v>0</v>
          </cell>
          <cell r="G1399" t="str">
            <v>EA</v>
          </cell>
          <cell r="H1399">
            <v>1</v>
          </cell>
          <cell r="I1399">
            <v>1.1180000000000001E-2</v>
          </cell>
          <cell r="J1399" t="str">
            <v>Packaging</v>
          </cell>
          <cell r="K1399" t="str">
            <v>2</v>
          </cell>
          <cell r="L1399">
            <v>1</v>
          </cell>
          <cell r="M1399">
            <v>0</v>
          </cell>
          <cell r="N1399">
            <v>0</v>
          </cell>
          <cell r="O1399">
            <v>1.1180000000000001E-2</v>
          </cell>
          <cell r="P1399" t="str">
            <v>GAL</v>
          </cell>
          <cell r="Q1399" t="str">
            <v>175130</v>
          </cell>
          <cell r="R1399" t="str">
            <v>175130-03128A</v>
          </cell>
          <cell r="S1399" t="str">
            <v>0009518803128</v>
          </cell>
        </row>
        <row r="1400">
          <cell r="A1400" t="str">
            <v>0009518803128</v>
          </cell>
          <cell r="B1400" t="str">
            <v>TMPICO TROP PNCH GAL</v>
          </cell>
          <cell r="C1400">
            <v>1399</v>
          </cell>
          <cell r="D1400" t="str">
            <v>507734</v>
          </cell>
          <cell r="E1400" t="str">
            <v>$$ PROCESSING FEE JUGS $$</v>
          </cell>
          <cell r="F1400">
            <v>0</v>
          </cell>
          <cell r="G1400" t="str">
            <v>EA</v>
          </cell>
          <cell r="H1400">
            <v>1</v>
          </cell>
          <cell r="I1400">
            <v>1.04E-2</v>
          </cell>
          <cell r="J1400" t="str">
            <v>Packaging</v>
          </cell>
          <cell r="K1400" t="str">
            <v>2</v>
          </cell>
          <cell r="L1400">
            <v>1</v>
          </cell>
          <cell r="M1400">
            <v>0</v>
          </cell>
          <cell r="N1400">
            <v>0</v>
          </cell>
          <cell r="O1400">
            <v>1.04E-2</v>
          </cell>
          <cell r="P1400" t="str">
            <v>GAL</v>
          </cell>
          <cell r="Q1400" t="str">
            <v>175130</v>
          </cell>
          <cell r="R1400" t="str">
            <v>175130-03128A</v>
          </cell>
          <cell r="S1400" t="str">
            <v>0009518803128</v>
          </cell>
        </row>
        <row r="1401">
          <cell r="A1401" t="str">
            <v>0009518806128</v>
          </cell>
          <cell r="B1401" t="str">
            <v>TMPICO ISLAND PNCH GAL</v>
          </cell>
          <cell r="C1401">
            <v>1400</v>
          </cell>
          <cell r="D1401" t="str">
            <v>175129</v>
          </cell>
          <cell r="E1401" t="str">
            <v>BULK TMPICO ISLAND PNCH</v>
          </cell>
          <cell r="F1401">
            <v>100</v>
          </cell>
          <cell r="G1401" t="str">
            <v>LB</v>
          </cell>
          <cell r="H1401">
            <v>8.74</v>
          </cell>
          <cell r="I1401">
            <v>6.3623327539999996E-2</v>
          </cell>
          <cell r="J1401" t="str">
            <v>Ingredient</v>
          </cell>
          <cell r="K1401" t="str">
            <v>1</v>
          </cell>
          <cell r="L1401">
            <v>8</v>
          </cell>
          <cell r="M1401">
            <v>1</v>
          </cell>
          <cell r="N1401">
            <v>0</v>
          </cell>
          <cell r="O1401">
            <v>0</v>
          </cell>
          <cell r="P1401" t="str">
            <v>GAL</v>
          </cell>
          <cell r="Q1401" t="str">
            <v>175129</v>
          </cell>
          <cell r="R1401" t="str">
            <v>175129-06128A</v>
          </cell>
          <cell r="S1401" t="str">
            <v>0009518806128</v>
          </cell>
        </row>
        <row r="1402">
          <cell r="A1402" t="str">
            <v>0009518806128</v>
          </cell>
          <cell r="B1402" t="str">
            <v>TMPICO ISLAND PNCH GAL</v>
          </cell>
          <cell r="C1402">
            <v>1401</v>
          </cell>
          <cell r="D1402" t="str">
            <v>175980</v>
          </cell>
          <cell r="E1402" t="str">
            <v>BULK JUG SFYMFG SFYUSE 1 GAL</v>
          </cell>
          <cell r="F1402">
            <v>0</v>
          </cell>
          <cell r="G1402" t="str">
            <v>EA</v>
          </cell>
          <cell r="H1402">
            <v>1</v>
          </cell>
          <cell r="I1402">
            <v>0.1337569593031</v>
          </cell>
          <cell r="J1402" t="str">
            <v>Packaging</v>
          </cell>
          <cell r="K1402" t="str">
            <v>2</v>
          </cell>
          <cell r="L1402">
            <v>1</v>
          </cell>
          <cell r="M1402">
            <v>0</v>
          </cell>
          <cell r="N1402">
            <v>0</v>
          </cell>
          <cell r="O1402">
            <v>0.1337569593031</v>
          </cell>
          <cell r="P1402" t="str">
            <v>GAL</v>
          </cell>
          <cell r="Q1402" t="str">
            <v>175129</v>
          </cell>
          <cell r="R1402" t="str">
            <v>175129-06128A</v>
          </cell>
          <cell r="S1402" t="str">
            <v>0009518806128</v>
          </cell>
        </row>
        <row r="1403">
          <cell r="A1403" t="str">
            <v>0009518806128</v>
          </cell>
          <cell r="B1403" t="str">
            <v>TMPICO ISLAND PNCH GAL</v>
          </cell>
          <cell r="C1403">
            <v>1402</v>
          </cell>
          <cell r="D1403" t="str">
            <v>300031</v>
          </cell>
          <cell r="E1403" t="str">
            <v>WTR (WATER)</v>
          </cell>
          <cell r="F1403">
            <v>81.856170000000006</v>
          </cell>
          <cell r="G1403" t="str">
            <v>LB</v>
          </cell>
          <cell r="H1403">
            <v>7.1542292580000009</v>
          </cell>
          <cell r="I1403">
            <v>1E-3</v>
          </cell>
          <cell r="J1403" t="str">
            <v>Ingredient</v>
          </cell>
          <cell r="K1403" t="str">
            <v>1</v>
          </cell>
          <cell r="L1403">
            <v>1</v>
          </cell>
          <cell r="M1403">
            <v>0</v>
          </cell>
          <cell r="N1403">
            <v>7.1542292580000005E-3</v>
          </cell>
          <cell r="O1403">
            <v>0</v>
          </cell>
          <cell r="P1403" t="str">
            <v>GAL</v>
          </cell>
          <cell r="Q1403" t="str">
            <v>175129</v>
          </cell>
          <cell r="R1403" t="str">
            <v>175129-06128A</v>
          </cell>
          <cell r="S1403" t="str">
            <v>0009518806128</v>
          </cell>
        </row>
        <row r="1404">
          <cell r="A1404" t="str">
            <v>0009518806128</v>
          </cell>
          <cell r="B1404" t="str">
            <v>TMPICO ISLAND PNCH GAL</v>
          </cell>
          <cell r="C1404">
            <v>1403</v>
          </cell>
          <cell r="D1404" t="str">
            <v>300034</v>
          </cell>
          <cell r="E1404" t="str">
            <v>HFCS 42 71% SOLIDS</v>
          </cell>
          <cell r="F1404">
            <v>16.62716</v>
          </cell>
          <cell r="G1404" t="str">
            <v>LB</v>
          </cell>
          <cell r="H1404">
            <v>1.4532137839999999</v>
          </cell>
          <cell r="I1404">
            <v>9.2399999999999996E-2</v>
          </cell>
          <cell r="J1404" t="str">
            <v>Ingredient</v>
          </cell>
          <cell r="K1404" t="str">
            <v>1</v>
          </cell>
          <cell r="L1404">
            <v>2</v>
          </cell>
          <cell r="M1404">
            <v>0</v>
          </cell>
          <cell r="N1404">
            <v>0.1342769536416</v>
          </cell>
          <cell r="O1404">
            <v>0</v>
          </cell>
          <cell r="P1404" t="str">
            <v>GAL</v>
          </cell>
          <cell r="Q1404" t="str">
            <v>175129</v>
          </cell>
          <cell r="R1404" t="str">
            <v>175129-06128A</v>
          </cell>
          <cell r="S1404" t="str">
            <v>0009518806128</v>
          </cell>
        </row>
        <row r="1405">
          <cell r="A1405" t="str">
            <v>0009518806128</v>
          </cell>
          <cell r="B1405" t="str">
            <v>TMPICO ISLAND PNCH GAL</v>
          </cell>
          <cell r="C1405">
            <v>1404</v>
          </cell>
          <cell r="D1405" t="str">
            <v>300043</v>
          </cell>
          <cell r="E1405" t="str">
            <v>ACID ASCORBIC FINE GRAN</v>
          </cell>
          <cell r="F1405">
            <v>3.773E-2</v>
          </cell>
          <cell r="G1405" t="str">
            <v>LB</v>
          </cell>
          <cell r="H1405">
            <v>3.2976020000000002E-3</v>
          </cell>
          <cell r="I1405">
            <v>5.0999999999999996</v>
          </cell>
          <cell r="J1405" t="str">
            <v>Ingredient</v>
          </cell>
          <cell r="K1405" t="str">
            <v>1</v>
          </cell>
          <cell r="L1405">
            <v>3</v>
          </cell>
          <cell r="M1405">
            <v>0</v>
          </cell>
          <cell r="N1405">
            <v>1.6817770199999998E-2</v>
          </cell>
          <cell r="O1405">
            <v>0</v>
          </cell>
          <cell r="P1405" t="str">
            <v>GAL</v>
          </cell>
          <cell r="Q1405" t="str">
            <v>175129</v>
          </cell>
          <cell r="R1405" t="str">
            <v>175129-06128A</v>
          </cell>
          <cell r="S1405" t="str">
            <v>0009518806128</v>
          </cell>
        </row>
        <row r="1406">
          <cell r="A1406" t="str">
            <v>0009518806128</v>
          </cell>
          <cell r="B1406" t="str">
            <v>TMPICO ISLAND PNCH GAL</v>
          </cell>
          <cell r="C1406">
            <v>1405</v>
          </cell>
          <cell r="D1406" t="str">
            <v>300045</v>
          </cell>
          <cell r="E1406" t="str">
            <v>POTASSIUM BENZO</v>
          </cell>
          <cell r="F1406">
            <v>3.6670000000000001E-2</v>
          </cell>
          <cell r="G1406" t="str">
            <v>LB</v>
          </cell>
          <cell r="H1406">
            <v>3.2049579999999999E-3</v>
          </cell>
          <cell r="I1406">
            <v>0.99</v>
          </cell>
          <cell r="J1406" t="str">
            <v>Ingredient</v>
          </cell>
          <cell r="K1406" t="str">
            <v>1</v>
          </cell>
          <cell r="L1406">
            <v>4</v>
          </cell>
          <cell r="M1406">
            <v>0</v>
          </cell>
          <cell r="N1406">
            <v>3.1729084199999999E-3</v>
          </cell>
          <cell r="O1406">
            <v>0</v>
          </cell>
          <cell r="P1406" t="str">
            <v>GAL</v>
          </cell>
          <cell r="Q1406" t="str">
            <v>175129</v>
          </cell>
          <cell r="R1406" t="str">
            <v>175129-06128A</v>
          </cell>
          <cell r="S1406" t="str">
            <v>0009518806128</v>
          </cell>
        </row>
        <row r="1407">
          <cell r="A1407" t="str">
            <v>0009518806128</v>
          </cell>
          <cell r="B1407" t="str">
            <v>TMPICO ISLAND PNCH GAL</v>
          </cell>
          <cell r="C1407">
            <v>1406</v>
          </cell>
          <cell r="D1407" t="str">
            <v>300048</v>
          </cell>
          <cell r="E1407" t="str">
            <v>GUM XANTHAN RD</v>
          </cell>
          <cell r="F1407">
            <v>2.8649999999999998E-2</v>
          </cell>
          <cell r="G1407" t="str">
            <v>LB</v>
          </cell>
          <cell r="H1407">
            <v>2.5040100000000001E-3</v>
          </cell>
          <cell r="I1407">
            <v>5.08</v>
          </cell>
          <cell r="J1407" t="str">
            <v>Ingredient</v>
          </cell>
          <cell r="K1407" t="str">
            <v>1</v>
          </cell>
          <cell r="L1407">
            <v>5</v>
          </cell>
          <cell r="M1407">
            <v>0</v>
          </cell>
          <cell r="N1407">
            <v>1.27203708E-2</v>
          </cell>
          <cell r="O1407">
            <v>0</v>
          </cell>
          <cell r="P1407" t="str">
            <v>GAL</v>
          </cell>
          <cell r="Q1407" t="str">
            <v>175129</v>
          </cell>
          <cell r="R1407" t="str">
            <v>175129-06128A</v>
          </cell>
          <cell r="S1407" t="str">
            <v>0009518806128</v>
          </cell>
        </row>
        <row r="1408">
          <cell r="A1408" t="str">
            <v>0009518806128</v>
          </cell>
          <cell r="B1408" t="str">
            <v>TMPICO ISLAND PNCH GAL</v>
          </cell>
          <cell r="C1408">
            <v>1407</v>
          </cell>
          <cell r="D1408" t="str">
            <v>300455</v>
          </cell>
          <cell r="E1408" t="str">
            <v>BASE DRINK ISLAND PNCH TMPICO (ALG)</v>
          </cell>
          <cell r="F1408">
            <v>0.11461</v>
          </cell>
          <cell r="G1408" t="str">
            <v>GA</v>
          </cell>
          <cell r="H1408">
            <v>1.0016914E-2</v>
          </cell>
          <cell r="I1408">
            <v>30.878</v>
          </cell>
          <cell r="J1408" t="str">
            <v>Ingredient</v>
          </cell>
          <cell r="K1408" t="str">
            <v>1</v>
          </cell>
          <cell r="L1408">
            <v>6</v>
          </cell>
          <cell r="M1408">
            <v>0</v>
          </cell>
          <cell r="N1408">
            <v>0.30930227049199999</v>
          </cell>
          <cell r="O1408">
            <v>0</v>
          </cell>
          <cell r="P1408" t="str">
            <v>GAL</v>
          </cell>
          <cell r="Q1408" t="str">
            <v>175129</v>
          </cell>
          <cell r="R1408" t="str">
            <v>175129-06128A</v>
          </cell>
          <cell r="S1408" t="str">
            <v>0009518806128</v>
          </cell>
        </row>
        <row r="1409">
          <cell r="A1409" t="str">
            <v>0009518806128</v>
          </cell>
          <cell r="B1409" t="str">
            <v>TMPICO ISLAND PNCH GAL</v>
          </cell>
          <cell r="C1409">
            <v>1408</v>
          </cell>
          <cell r="D1409" t="str">
            <v>303436</v>
          </cell>
          <cell r="E1409" t="str">
            <v>BASE DRINK ISLAND TROPICAL COMPONENT B</v>
          </cell>
          <cell r="F1409">
            <v>2.2919999999999999E-2</v>
          </cell>
          <cell r="G1409" t="str">
            <v>GA</v>
          </cell>
          <cell r="H1409">
            <v>2.0032079999999998E-3</v>
          </cell>
          <cell r="I1409">
            <v>0</v>
          </cell>
          <cell r="J1409" t="str">
            <v>Ingredient</v>
          </cell>
          <cell r="K1409" t="str">
            <v>1</v>
          </cell>
          <cell r="L1409">
            <v>7</v>
          </cell>
          <cell r="M1409">
            <v>0</v>
          </cell>
          <cell r="N1409">
            <v>0</v>
          </cell>
          <cell r="O1409">
            <v>0</v>
          </cell>
          <cell r="P1409" t="str">
            <v>GAL</v>
          </cell>
          <cell r="Q1409" t="str">
            <v>175129</v>
          </cell>
          <cell r="R1409" t="str">
            <v>175129-06128A</v>
          </cell>
          <cell r="S1409" t="str">
            <v>0009518806128</v>
          </cell>
        </row>
        <row r="1410">
          <cell r="A1410" t="str">
            <v>0009518806128</v>
          </cell>
          <cell r="B1410" t="str">
            <v>TMPICO ISLAND PNCH GAL</v>
          </cell>
          <cell r="C1410">
            <v>1409</v>
          </cell>
          <cell r="D1410" t="str">
            <v>500005</v>
          </cell>
          <cell r="E1410" t="str">
            <v>CAP YELLOW SNP-ON/SCR-OFF</v>
          </cell>
          <cell r="F1410">
            <v>0</v>
          </cell>
          <cell r="G1410" t="str">
            <v>EA</v>
          </cell>
          <cell r="H1410">
            <v>1</v>
          </cell>
          <cell r="I1410">
            <v>0.01</v>
          </cell>
          <cell r="J1410" t="str">
            <v>Packaging</v>
          </cell>
          <cell r="K1410" t="str">
            <v>2</v>
          </cell>
          <cell r="L1410">
            <v>1</v>
          </cell>
          <cell r="M1410">
            <v>0</v>
          </cell>
          <cell r="N1410">
            <v>0</v>
          </cell>
          <cell r="O1410">
            <v>0.01</v>
          </cell>
          <cell r="P1410" t="str">
            <v>GAL</v>
          </cell>
          <cell r="Q1410" t="str">
            <v>175129</v>
          </cell>
          <cell r="R1410" t="str">
            <v>175129-06128A</v>
          </cell>
          <cell r="S1410" t="str">
            <v>0009518806128</v>
          </cell>
        </row>
        <row r="1411">
          <cell r="A1411" t="str">
            <v>0009518806128</v>
          </cell>
          <cell r="B1411" t="str">
            <v>TMPICO ISLAND PNCH GAL</v>
          </cell>
          <cell r="C1411">
            <v>1410</v>
          </cell>
          <cell r="D1411" t="str">
            <v>500198</v>
          </cell>
          <cell r="E1411" t="str">
            <v>LBL TMPICO ISLAND PNCH 1GL</v>
          </cell>
          <cell r="F1411">
            <v>0</v>
          </cell>
          <cell r="G1411" t="str">
            <v>EA</v>
          </cell>
          <cell r="H1411">
            <v>1</v>
          </cell>
          <cell r="I1411">
            <v>1.1180000000000001E-2</v>
          </cell>
          <cell r="J1411" t="str">
            <v>Packaging</v>
          </cell>
          <cell r="K1411" t="str">
            <v>2</v>
          </cell>
          <cell r="L1411">
            <v>1</v>
          </cell>
          <cell r="M1411">
            <v>0</v>
          </cell>
          <cell r="N1411">
            <v>0</v>
          </cell>
          <cell r="O1411">
            <v>1.1180000000000001E-2</v>
          </cell>
          <cell r="P1411" t="str">
            <v>GAL</v>
          </cell>
          <cell r="Q1411" t="str">
            <v>175129</v>
          </cell>
          <cell r="R1411" t="str">
            <v>175129-06128A</v>
          </cell>
          <cell r="S1411" t="str">
            <v>0009518806128</v>
          </cell>
        </row>
        <row r="1412">
          <cell r="A1412" t="str">
            <v>0009518806128</v>
          </cell>
          <cell r="B1412" t="str">
            <v>TMPICO ISLAND PNCH GAL</v>
          </cell>
          <cell r="C1412">
            <v>1411</v>
          </cell>
          <cell r="D1412" t="str">
            <v>507734</v>
          </cell>
          <cell r="E1412" t="str">
            <v>$$ PROCESSING FEE JUGS $$</v>
          </cell>
          <cell r="F1412">
            <v>0</v>
          </cell>
          <cell r="G1412" t="str">
            <v>EA</v>
          </cell>
          <cell r="H1412">
            <v>1</v>
          </cell>
          <cell r="I1412">
            <v>1.04E-2</v>
          </cell>
          <cell r="J1412" t="str">
            <v>Packaging</v>
          </cell>
          <cell r="K1412" t="str">
            <v>2</v>
          </cell>
          <cell r="L1412">
            <v>1</v>
          </cell>
          <cell r="M1412">
            <v>0</v>
          </cell>
          <cell r="N1412">
            <v>0</v>
          </cell>
          <cell r="O1412">
            <v>1.04E-2</v>
          </cell>
          <cell r="P1412" t="str">
            <v>GAL</v>
          </cell>
          <cell r="Q1412" t="str">
            <v>175129</v>
          </cell>
          <cell r="R1412" t="str">
            <v>175129-06128A</v>
          </cell>
          <cell r="S1412" t="str">
            <v>0009518806128</v>
          </cell>
        </row>
        <row r="1413">
          <cell r="A1413" t="str">
            <v>0009518817128</v>
          </cell>
          <cell r="B1413" t="str">
            <v>TMPICO WLD BRY PNCH GAL</v>
          </cell>
          <cell r="C1413">
            <v>1412</v>
          </cell>
          <cell r="D1413" t="str">
            <v>175137</v>
          </cell>
          <cell r="E1413" t="str">
            <v>BULK TMPICO MIX BRY PNCH</v>
          </cell>
          <cell r="F1413">
            <v>100</v>
          </cell>
          <cell r="G1413" t="str">
            <v>LB</v>
          </cell>
          <cell r="H1413">
            <v>8.7238000000000007</v>
          </cell>
          <cell r="I1413">
            <v>6.285632331999999E-2</v>
          </cell>
          <cell r="J1413" t="str">
            <v>Ingredient</v>
          </cell>
          <cell r="K1413" t="str">
            <v>1</v>
          </cell>
          <cell r="L1413">
            <v>8</v>
          </cell>
          <cell r="M1413">
            <v>1</v>
          </cell>
          <cell r="N1413">
            <v>0</v>
          </cell>
          <cell r="O1413">
            <v>0</v>
          </cell>
          <cell r="P1413" t="str">
            <v>GAL</v>
          </cell>
          <cell r="Q1413" t="str">
            <v>175137</v>
          </cell>
          <cell r="R1413" t="str">
            <v>175137-17128A</v>
          </cell>
          <cell r="S1413" t="str">
            <v>0009518817128</v>
          </cell>
        </row>
        <row r="1414">
          <cell r="A1414" t="str">
            <v>0009518817128</v>
          </cell>
          <cell r="B1414" t="str">
            <v>TMPICO WLD BRY PNCH GAL</v>
          </cell>
          <cell r="C1414">
            <v>1413</v>
          </cell>
          <cell r="D1414" t="str">
            <v>175980</v>
          </cell>
          <cell r="E1414" t="str">
            <v>BULK JUG SFYMFG SFYUSE 1 GAL</v>
          </cell>
          <cell r="F1414">
            <v>0</v>
          </cell>
          <cell r="G1414" t="str">
            <v>EA</v>
          </cell>
          <cell r="H1414">
            <v>1</v>
          </cell>
          <cell r="I1414">
            <v>0.1337569593031</v>
          </cell>
          <cell r="J1414" t="str">
            <v>Packaging</v>
          </cell>
          <cell r="K1414" t="str">
            <v>2</v>
          </cell>
          <cell r="L1414">
            <v>1</v>
          </cell>
          <cell r="M1414">
            <v>0</v>
          </cell>
          <cell r="N1414">
            <v>0</v>
          </cell>
          <cell r="O1414">
            <v>0.1337569593031</v>
          </cell>
          <cell r="P1414" t="str">
            <v>GAL</v>
          </cell>
          <cell r="Q1414" t="str">
            <v>175137</v>
          </cell>
          <cell r="R1414" t="str">
            <v>175137-17128A</v>
          </cell>
          <cell r="S1414" t="str">
            <v>0009518817128</v>
          </cell>
        </row>
        <row r="1415">
          <cell r="A1415" t="str">
            <v>0009518817128</v>
          </cell>
          <cell r="B1415" t="str">
            <v>TMPICO WLD BRY PNCH GAL</v>
          </cell>
          <cell r="C1415">
            <v>1414</v>
          </cell>
          <cell r="D1415" t="str">
            <v>300031</v>
          </cell>
          <cell r="E1415" t="str">
            <v>WTR (WATER)</v>
          </cell>
          <cell r="F1415">
            <v>81.871200000000002</v>
          </cell>
          <cell r="G1415" t="str">
            <v>LB</v>
          </cell>
          <cell r="H1415">
            <v>7.1422797456000007</v>
          </cell>
          <cell r="I1415">
            <v>1E-3</v>
          </cell>
          <cell r="J1415" t="str">
            <v>Ingredient</v>
          </cell>
          <cell r="K1415" t="str">
            <v>1</v>
          </cell>
          <cell r="L1415">
            <v>1</v>
          </cell>
          <cell r="M1415">
            <v>0</v>
          </cell>
          <cell r="N1415">
            <v>7.1422797456000007E-3</v>
          </cell>
          <cell r="O1415">
            <v>0</v>
          </cell>
          <cell r="P1415" t="str">
            <v>GAL</v>
          </cell>
          <cell r="Q1415" t="str">
            <v>175137</v>
          </cell>
          <cell r="R1415" t="str">
            <v>175137-17128A</v>
          </cell>
          <cell r="S1415" t="str">
            <v>0009518817128</v>
          </cell>
        </row>
        <row r="1416">
          <cell r="A1416" t="str">
            <v>0009518817128</v>
          </cell>
          <cell r="B1416" t="str">
            <v>TMPICO WLD BRY PNCH GAL</v>
          </cell>
          <cell r="C1416">
            <v>1415</v>
          </cell>
          <cell r="D1416" t="str">
            <v>300034</v>
          </cell>
          <cell r="E1416" t="str">
            <v>HFCS 42 71% SOLIDS</v>
          </cell>
          <cell r="F1416">
            <v>16.630130000000001</v>
          </cell>
          <cell r="G1416" t="str">
            <v>LB</v>
          </cell>
          <cell r="H1416">
            <v>1.4507792809400002</v>
          </cell>
          <cell r="I1416">
            <v>9.2399999999999996E-2</v>
          </cell>
          <cell r="J1416" t="str">
            <v>Ingredient</v>
          </cell>
          <cell r="K1416" t="str">
            <v>1</v>
          </cell>
          <cell r="L1416">
            <v>2</v>
          </cell>
          <cell r="M1416">
            <v>0</v>
          </cell>
          <cell r="N1416">
            <v>0.13405200555885602</v>
          </cell>
          <cell r="O1416">
            <v>0</v>
          </cell>
          <cell r="P1416" t="str">
            <v>GAL</v>
          </cell>
          <cell r="Q1416" t="str">
            <v>175137</v>
          </cell>
          <cell r="R1416" t="str">
            <v>175137-17128A</v>
          </cell>
          <cell r="S1416" t="str">
            <v>0009518817128</v>
          </cell>
        </row>
        <row r="1417">
          <cell r="A1417" t="str">
            <v>0009518817128</v>
          </cell>
          <cell r="B1417" t="str">
            <v>TMPICO WLD BRY PNCH GAL</v>
          </cell>
          <cell r="C1417">
            <v>1416</v>
          </cell>
          <cell r="D1417" t="str">
            <v>300043</v>
          </cell>
          <cell r="E1417" t="str">
            <v>ACID ASCORBIC FINE GRAN</v>
          </cell>
          <cell r="F1417">
            <v>3.7740000000000003E-2</v>
          </cell>
          <cell r="G1417" t="str">
            <v>LB</v>
          </cell>
          <cell r="H1417">
            <v>3.2923621200000005E-3</v>
          </cell>
          <cell r="I1417">
            <v>5.0999999999999996</v>
          </cell>
          <cell r="J1417" t="str">
            <v>Ingredient</v>
          </cell>
          <cell r="K1417" t="str">
            <v>1</v>
          </cell>
          <cell r="L1417">
            <v>5</v>
          </cell>
          <cell r="M1417">
            <v>0</v>
          </cell>
          <cell r="N1417">
            <v>1.6791046812000002E-2</v>
          </cell>
          <cell r="O1417">
            <v>0</v>
          </cell>
          <cell r="P1417" t="str">
            <v>GAL</v>
          </cell>
          <cell r="Q1417" t="str">
            <v>175137</v>
          </cell>
          <cell r="R1417" t="str">
            <v>175137-17128A</v>
          </cell>
          <cell r="S1417" t="str">
            <v>0009518817128</v>
          </cell>
        </row>
        <row r="1418">
          <cell r="A1418" t="str">
            <v>0009518817128</v>
          </cell>
          <cell r="B1418" t="str">
            <v>TMPICO WLD BRY PNCH GAL</v>
          </cell>
          <cell r="C1418">
            <v>1417</v>
          </cell>
          <cell r="D1418" t="str">
            <v>300045</v>
          </cell>
          <cell r="E1418" t="str">
            <v>POTASSIUM BENZO</v>
          </cell>
          <cell r="F1418">
            <v>3.6679999999999997E-2</v>
          </cell>
          <cell r="G1418" t="str">
            <v>LB</v>
          </cell>
          <cell r="H1418">
            <v>3.1998898400000006E-3</v>
          </cell>
          <cell r="I1418">
            <v>0.99</v>
          </cell>
          <cell r="J1418" t="str">
            <v>Ingredient</v>
          </cell>
          <cell r="K1418" t="str">
            <v>1</v>
          </cell>
          <cell r="L1418">
            <v>4</v>
          </cell>
          <cell r="M1418">
            <v>0</v>
          </cell>
          <cell r="N1418">
            <v>3.1678909416000003E-3</v>
          </cell>
          <cell r="O1418">
            <v>0</v>
          </cell>
          <cell r="P1418" t="str">
            <v>GAL</v>
          </cell>
          <cell r="Q1418" t="str">
            <v>175137</v>
          </cell>
          <cell r="R1418" t="str">
            <v>175137-17128A</v>
          </cell>
          <cell r="S1418" t="str">
            <v>0009518817128</v>
          </cell>
        </row>
        <row r="1419">
          <cell r="A1419" t="str">
            <v>0009518817128</v>
          </cell>
          <cell r="B1419" t="str">
            <v>TMPICO WLD BRY PNCH GAL</v>
          </cell>
          <cell r="C1419">
            <v>1418</v>
          </cell>
          <cell r="D1419" t="str">
            <v>300048</v>
          </cell>
          <cell r="E1419" t="str">
            <v>GUM XANTHAN RD</v>
          </cell>
          <cell r="F1419">
            <v>2.8660000000000001E-2</v>
          </cell>
          <cell r="G1419" t="str">
            <v>LB</v>
          </cell>
          <cell r="H1419">
            <v>2.5002410800000004E-3</v>
          </cell>
          <cell r="I1419">
            <v>5.08</v>
          </cell>
          <cell r="J1419" t="str">
            <v>Ingredient</v>
          </cell>
          <cell r="K1419" t="str">
            <v>1</v>
          </cell>
          <cell r="L1419">
            <v>3</v>
          </cell>
          <cell r="M1419">
            <v>0</v>
          </cell>
          <cell r="N1419">
            <v>1.2701224686400002E-2</v>
          </cell>
          <cell r="O1419">
            <v>0</v>
          </cell>
          <cell r="P1419" t="str">
            <v>GAL</v>
          </cell>
          <cell r="Q1419" t="str">
            <v>175137</v>
          </cell>
          <cell r="R1419" t="str">
            <v>175137-17128A</v>
          </cell>
          <cell r="S1419" t="str">
            <v>0009518817128</v>
          </cell>
        </row>
        <row r="1420">
          <cell r="A1420" t="str">
            <v>0009518817128</v>
          </cell>
          <cell r="B1420" t="str">
            <v>TMPICO WLD BRY PNCH GAL</v>
          </cell>
          <cell r="C1420">
            <v>1419</v>
          </cell>
          <cell r="D1420" t="str">
            <v>303907</v>
          </cell>
          <cell r="E1420" t="str">
            <v>BASE DRINK MIX BRY PNCH TMPICO</v>
          </cell>
          <cell r="F1420">
            <v>0.11463</v>
          </cell>
          <cell r="G1420" t="str">
            <v>GA</v>
          </cell>
          <cell r="H1420">
            <v>1.0000091940000001E-2</v>
          </cell>
          <cell r="I1420">
            <v>30.2</v>
          </cell>
          <cell r="J1420" t="str">
            <v>Ingredient</v>
          </cell>
          <cell r="K1420" t="str">
            <v>1</v>
          </cell>
          <cell r="L1420">
            <v>6</v>
          </cell>
          <cell r="M1420">
            <v>0</v>
          </cell>
          <cell r="N1420">
            <v>0.30200277658800001</v>
          </cell>
          <cell r="O1420">
            <v>0</v>
          </cell>
          <cell r="P1420" t="str">
            <v>GAL</v>
          </cell>
          <cell r="Q1420" t="str">
            <v>175137</v>
          </cell>
          <cell r="R1420" t="str">
            <v>175137-17128A</v>
          </cell>
          <cell r="S1420" t="str">
            <v>0009518817128</v>
          </cell>
        </row>
        <row r="1421">
          <cell r="A1421" t="str">
            <v>0009518817128</v>
          </cell>
          <cell r="B1421" t="str">
            <v>TMPICO WLD BRY PNCH GAL</v>
          </cell>
          <cell r="C1421">
            <v>1420</v>
          </cell>
          <cell r="D1421" t="str">
            <v>303908</v>
          </cell>
          <cell r="E1421" t="str">
            <v>BASE DRINK MIX BRY COMPONENT B</v>
          </cell>
          <cell r="F1421">
            <v>2.2919999999999999E-2</v>
          </cell>
          <cell r="G1421" t="str">
            <v>GA</v>
          </cell>
          <cell r="H1421">
            <v>1.9994949600000002E-3</v>
          </cell>
          <cell r="I1421">
            <v>0</v>
          </cell>
          <cell r="J1421" t="str">
            <v>Ingredient</v>
          </cell>
          <cell r="K1421" t="str">
            <v>1</v>
          </cell>
          <cell r="L1421">
            <v>7</v>
          </cell>
          <cell r="M1421">
            <v>0</v>
          </cell>
          <cell r="N1421">
            <v>0</v>
          </cell>
          <cell r="O1421">
            <v>0</v>
          </cell>
          <cell r="P1421" t="str">
            <v>GAL</v>
          </cell>
          <cell r="Q1421" t="str">
            <v>175137</v>
          </cell>
          <cell r="R1421" t="str">
            <v>175137-17128A</v>
          </cell>
          <cell r="S1421" t="str">
            <v>0009518817128</v>
          </cell>
        </row>
        <row r="1422">
          <cell r="A1422" t="str">
            <v>0009518817128</v>
          </cell>
          <cell r="B1422" t="str">
            <v>TMPICO WLD BRY PNCH GAL</v>
          </cell>
          <cell r="C1422">
            <v>1421</v>
          </cell>
          <cell r="D1422" t="str">
            <v>500017</v>
          </cell>
          <cell r="E1422" t="str">
            <v>CAP DRK BLU SNP-ON/SCR-OFF</v>
          </cell>
          <cell r="F1422">
            <v>0</v>
          </cell>
          <cell r="G1422" t="str">
            <v>EA</v>
          </cell>
          <cell r="H1422">
            <v>1</v>
          </cell>
          <cell r="I1422">
            <v>0.01</v>
          </cell>
          <cell r="J1422" t="str">
            <v>Packaging</v>
          </cell>
          <cell r="K1422" t="str">
            <v>2</v>
          </cell>
          <cell r="L1422">
            <v>1</v>
          </cell>
          <cell r="M1422">
            <v>0</v>
          </cell>
          <cell r="N1422">
            <v>0</v>
          </cell>
          <cell r="O1422">
            <v>0.01</v>
          </cell>
          <cell r="P1422" t="str">
            <v>GAL</v>
          </cell>
          <cell r="Q1422" t="str">
            <v>175137</v>
          </cell>
          <cell r="R1422" t="str">
            <v>175137-17128A</v>
          </cell>
          <cell r="S1422" t="str">
            <v>0009518817128</v>
          </cell>
        </row>
        <row r="1423">
          <cell r="A1423" t="str">
            <v>0009518817128</v>
          </cell>
          <cell r="B1423" t="str">
            <v>TMPICO WLD BRY PNCH GAL</v>
          </cell>
          <cell r="C1423">
            <v>1422</v>
          </cell>
          <cell r="D1423" t="str">
            <v>507734</v>
          </cell>
          <cell r="E1423" t="str">
            <v>$$ PROCESSING FEE JUGS $$</v>
          </cell>
          <cell r="F1423">
            <v>0</v>
          </cell>
          <cell r="G1423" t="str">
            <v>EA</v>
          </cell>
          <cell r="H1423">
            <v>1</v>
          </cell>
          <cell r="I1423">
            <v>1.04E-2</v>
          </cell>
          <cell r="J1423" t="str">
            <v>Packaging</v>
          </cell>
          <cell r="K1423" t="str">
            <v>2</v>
          </cell>
          <cell r="L1423">
            <v>1</v>
          </cell>
          <cell r="M1423">
            <v>0</v>
          </cell>
          <cell r="N1423">
            <v>0</v>
          </cell>
          <cell r="O1423">
            <v>1.04E-2</v>
          </cell>
          <cell r="P1423" t="str">
            <v>GAL</v>
          </cell>
          <cell r="Q1423" t="str">
            <v>175137</v>
          </cell>
          <cell r="R1423" t="str">
            <v>175137-17128A</v>
          </cell>
          <cell r="S1423" t="str">
            <v>0009518817128</v>
          </cell>
        </row>
        <row r="1424">
          <cell r="A1424" t="str">
            <v>0009518817128</v>
          </cell>
          <cell r="B1424" t="str">
            <v>TMPICO WLD BRY PNCH GAL</v>
          </cell>
          <cell r="C1424">
            <v>1423</v>
          </cell>
          <cell r="D1424" t="str">
            <v>507784</v>
          </cell>
          <cell r="E1424" t="str">
            <v>LBL TMPICO BRY PNCH 1GL</v>
          </cell>
          <cell r="F1424">
            <v>0</v>
          </cell>
          <cell r="G1424" t="str">
            <v>EA</v>
          </cell>
          <cell r="H1424">
            <v>1</v>
          </cell>
          <cell r="I1424">
            <v>1.1180000000000001E-2</v>
          </cell>
          <cell r="J1424" t="str">
            <v>Packaging</v>
          </cell>
          <cell r="K1424" t="str">
            <v>2</v>
          </cell>
          <cell r="L1424">
            <v>1</v>
          </cell>
          <cell r="M1424">
            <v>0</v>
          </cell>
          <cell r="N1424">
            <v>0</v>
          </cell>
          <cell r="O1424">
            <v>1.1180000000000001E-2</v>
          </cell>
          <cell r="P1424" t="str">
            <v>GAL</v>
          </cell>
          <cell r="Q1424" t="str">
            <v>175137</v>
          </cell>
          <cell r="R1424" t="str">
            <v>175137-17128A</v>
          </cell>
          <cell r="S1424" t="str">
            <v>0009518817128</v>
          </cell>
        </row>
        <row r="1425">
          <cell r="A1425" t="str">
            <v>0009518883000</v>
          </cell>
          <cell r="B1425" t="str">
            <v>TMPICO PEACH PNCH GAL</v>
          </cell>
          <cell r="C1425">
            <v>1424</v>
          </cell>
          <cell r="D1425" t="str">
            <v>175133</v>
          </cell>
          <cell r="E1425" t="str">
            <v>BULK TMPICO PEACH PNCH</v>
          </cell>
          <cell r="F1425">
            <v>100</v>
          </cell>
          <cell r="G1425" t="str">
            <v>LB</v>
          </cell>
          <cell r="H1425">
            <v>8.7490000000000006</v>
          </cell>
          <cell r="I1425">
            <v>6.4260347639999993E-2</v>
          </cell>
          <cell r="J1425" t="str">
            <v>Ingredient</v>
          </cell>
          <cell r="K1425" t="str">
            <v>1</v>
          </cell>
          <cell r="L1425">
            <v>8</v>
          </cell>
          <cell r="M1425">
            <v>1</v>
          </cell>
          <cell r="N1425">
            <v>0</v>
          </cell>
          <cell r="O1425">
            <v>0</v>
          </cell>
          <cell r="P1425" t="str">
            <v>GAL</v>
          </cell>
          <cell r="Q1425" t="str">
            <v>175133</v>
          </cell>
          <cell r="R1425" t="str">
            <v>175133-83000A</v>
          </cell>
          <cell r="S1425" t="str">
            <v>0009518883000</v>
          </cell>
        </row>
        <row r="1426">
          <cell r="A1426" t="str">
            <v>0009518883000</v>
          </cell>
          <cell r="B1426" t="str">
            <v>TMPICO PEACH PNCH GAL</v>
          </cell>
          <cell r="C1426">
            <v>1425</v>
          </cell>
          <cell r="D1426" t="str">
            <v>175980</v>
          </cell>
          <cell r="E1426" t="str">
            <v>BULK JUG SFYMFG SFYUSE 1 GAL</v>
          </cell>
          <cell r="F1426">
            <v>0</v>
          </cell>
          <cell r="G1426" t="str">
            <v>EA</v>
          </cell>
          <cell r="H1426">
            <v>1</v>
          </cell>
          <cell r="I1426">
            <v>0.1337569593031</v>
          </cell>
          <cell r="J1426" t="str">
            <v>Packaging</v>
          </cell>
          <cell r="K1426" t="str">
            <v>2</v>
          </cell>
          <cell r="L1426">
            <v>1</v>
          </cell>
          <cell r="M1426">
            <v>0</v>
          </cell>
          <cell r="N1426">
            <v>0</v>
          </cell>
          <cell r="O1426">
            <v>0.1337569593031</v>
          </cell>
          <cell r="P1426" t="str">
            <v>GAL</v>
          </cell>
          <cell r="Q1426" t="str">
            <v>175133</v>
          </cell>
          <cell r="R1426" t="str">
            <v>175133-83000A</v>
          </cell>
          <cell r="S1426" t="str">
            <v>0009518883000</v>
          </cell>
        </row>
        <row r="1427">
          <cell r="A1427" t="str">
            <v>0009518883000</v>
          </cell>
          <cell r="B1427" t="str">
            <v>TMPICO PEACH PNCH GAL</v>
          </cell>
          <cell r="C1427">
            <v>1426</v>
          </cell>
          <cell r="D1427" t="str">
            <v>300031</v>
          </cell>
          <cell r="E1427" t="str">
            <v>WTR (WATER)</v>
          </cell>
          <cell r="F1427">
            <v>81.635019999999997</v>
          </cell>
          <cell r="G1427" t="str">
            <v>LB</v>
          </cell>
          <cell r="H1427">
            <v>7.142247899800001</v>
          </cell>
          <cell r="I1427">
            <v>1E-3</v>
          </cell>
          <cell r="J1427" t="str">
            <v>Ingredient</v>
          </cell>
          <cell r="K1427" t="str">
            <v>1</v>
          </cell>
          <cell r="L1427">
            <v>1</v>
          </cell>
          <cell r="M1427">
            <v>0</v>
          </cell>
          <cell r="N1427">
            <v>7.142247899800001E-3</v>
          </cell>
          <cell r="O1427">
            <v>0</v>
          </cell>
          <cell r="P1427" t="str">
            <v>GAL</v>
          </cell>
          <cell r="Q1427" t="str">
            <v>175133</v>
          </cell>
          <cell r="R1427" t="str">
            <v>175133-83000A</v>
          </cell>
          <cell r="S1427" t="str">
            <v>0009518883000</v>
          </cell>
        </row>
        <row r="1428">
          <cell r="A1428" t="str">
            <v>0009518883000</v>
          </cell>
          <cell r="B1428" t="str">
            <v>TMPICO PEACH PNCH GAL</v>
          </cell>
          <cell r="C1428">
            <v>1427</v>
          </cell>
          <cell r="D1428" t="str">
            <v>300034</v>
          </cell>
          <cell r="E1428" t="str">
            <v>HFCS 42 71% SOLIDS</v>
          </cell>
          <cell r="F1428">
            <v>16.517610000000001</v>
          </cell>
          <cell r="G1428" t="str">
            <v>LB</v>
          </cell>
          <cell r="H1428">
            <v>1.4451256989000001</v>
          </cell>
          <cell r="I1428">
            <v>9.2399999999999996E-2</v>
          </cell>
          <cell r="J1428" t="str">
            <v>Ingredient</v>
          </cell>
          <cell r="K1428" t="str">
            <v>1</v>
          </cell>
          <cell r="L1428">
            <v>2</v>
          </cell>
          <cell r="M1428">
            <v>0</v>
          </cell>
          <cell r="N1428">
            <v>0.13352961457836002</v>
          </cell>
          <cell r="O1428">
            <v>0</v>
          </cell>
          <cell r="P1428" t="str">
            <v>GAL</v>
          </cell>
          <cell r="Q1428" t="str">
            <v>175133</v>
          </cell>
          <cell r="R1428" t="str">
            <v>175133-83000A</v>
          </cell>
          <cell r="S1428" t="str">
            <v>0009518883000</v>
          </cell>
        </row>
        <row r="1429">
          <cell r="A1429" t="str">
            <v>0009518883000</v>
          </cell>
          <cell r="B1429" t="str">
            <v>TMPICO PEACH PNCH GAL</v>
          </cell>
          <cell r="C1429">
            <v>1428</v>
          </cell>
          <cell r="D1429" t="str">
            <v>300043</v>
          </cell>
          <cell r="E1429" t="str">
            <v>ACID ASCORBIC FINE GRAN</v>
          </cell>
          <cell r="F1429">
            <v>3.773E-2</v>
          </cell>
          <cell r="G1429" t="str">
            <v>LB</v>
          </cell>
          <cell r="H1429">
            <v>3.3009977000000002E-3</v>
          </cell>
          <cell r="I1429">
            <v>5.0999999999999996</v>
          </cell>
          <cell r="J1429" t="str">
            <v>Ingredient</v>
          </cell>
          <cell r="K1429" t="str">
            <v>1</v>
          </cell>
          <cell r="L1429">
            <v>3</v>
          </cell>
          <cell r="M1429">
            <v>0</v>
          </cell>
          <cell r="N1429">
            <v>1.6835088270000003E-2</v>
          </cell>
          <cell r="O1429">
            <v>0</v>
          </cell>
          <cell r="P1429" t="str">
            <v>GAL</v>
          </cell>
          <cell r="Q1429" t="str">
            <v>175133</v>
          </cell>
          <cell r="R1429" t="str">
            <v>175133-83000A</v>
          </cell>
          <cell r="S1429" t="str">
            <v>0009518883000</v>
          </cell>
        </row>
        <row r="1430">
          <cell r="A1430" t="str">
            <v>0009518883000</v>
          </cell>
          <cell r="B1430" t="str">
            <v>TMPICO PEACH PNCH GAL</v>
          </cell>
          <cell r="C1430">
            <v>1429</v>
          </cell>
          <cell r="D1430" t="str">
            <v>300045</v>
          </cell>
          <cell r="E1430" t="str">
            <v>POTASSIUM BENZO</v>
          </cell>
          <cell r="F1430">
            <v>2.8649999999999998E-2</v>
          </cell>
          <cell r="G1430" t="str">
            <v>LB</v>
          </cell>
          <cell r="H1430">
            <v>2.5065885000000003E-3</v>
          </cell>
          <cell r="I1430">
            <v>0.99</v>
          </cell>
          <cell r="J1430" t="str">
            <v>Ingredient</v>
          </cell>
          <cell r="K1430" t="str">
            <v>1</v>
          </cell>
          <cell r="L1430">
            <v>4</v>
          </cell>
          <cell r="M1430">
            <v>0</v>
          </cell>
          <cell r="N1430">
            <v>2.4815226150000005E-3</v>
          </cell>
          <cell r="O1430">
            <v>0</v>
          </cell>
          <cell r="P1430" t="str">
            <v>GAL</v>
          </cell>
          <cell r="Q1430" t="str">
            <v>175133</v>
          </cell>
          <cell r="R1430" t="str">
            <v>175133-83000A</v>
          </cell>
          <cell r="S1430" t="str">
            <v>0009518883000</v>
          </cell>
        </row>
        <row r="1431">
          <cell r="A1431" t="str">
            <v>0009518883000</v>
          </cell>
          <cell r="B1431" t="str">
            <v>TMPICO PEACH PNCH GAL</v>
          </cell>
          <cell r="C1431">
            <v>1430</v>
          </cell>
          <cell r="D1431" t="str">
            <v>300048</v>
          </cell>
          <cell r="E1431" t="str">
            <v>GUM XANTHAN RD</v>
          </cell>
          <cell r="F1431">
            <v>3.7240000000000002E-2</v>
          </cell>
          <cell r="G1431" t="str">
            <v>LB</v>
          </cell>
          <cell r="H1431">
            <v>3.2581276000000002E-3</v>
          </cell>
          <cell r="I1431">
            <v>5.08</v>
          </cell>
          <cell r="J1431" t="str">
            <v>Ingredient</v>
          </cell>
          <cell r="K1431" t="str">
            <v>1</v>
          </cell>
          <cell r="L1431">
            <v>5</v>
          </cell>
          <cell r="M1431">
            <v>0</v>
          </cell>
          <cell r="N1431">
            <v>1.6551288208000003E-2</v>
          </cell>
          <cell r="O1431">
            <v>0</v>
          </cell>
          <cell r="P1431" t="str">
            <v>GAL</v>
          </cell>
          <cell r="Q1431" t="str">
            <v>175133</v>
          </cell>
          <cell r="R1431" t="str">
            <v>175133-83000A</v>
          </cell>
          <cell r="S1431" t="str">
            <v>0009518883000</v>
          </cell>
        </row>
        <row r="1432">
          <cell r="A1432" t="str">
            <v>0009518883000</v>
          </cell>
          <cell r="B1432" t="str">
            <v>TMPICO PEACH PNCH GAL</v>
          </cell>
          <cell r="C1432">
            <v>1431</v>
          </cell>
          <cell r="D1432" t="str">
            <v>302087</v>
          </cell>
          <cell r="E1432" t="str">
            <v>BASE DRINK PEACH TMPICO</v>
          </cell>
          <cell r="F1432">
            <v>0.14324000000000001</v>
          </cell>
          <cell r="G1432" t="str">
            <v>GA</v>
          </cell>
          <cell r="H1432">
            <v>1.2532067600000002E-2</v>
          </cell>
          <cell r="I1432">
            <v>24.974</v>
          </cell>
          <cell r="J1432" t="str">
            <v>Ingredient</v>
          </cell>
          <cell r="K1432" t="str">
            <v>1</v>
          </cell>
          <cell r="L1432">
            <v>6</v>
          </cell>
          <cell r="M1432">
            <v>0</v>
          </cell>
          <cell r="N1432">
            <v>0.31297585624240004</v>
          </cell>
          <cell r="O1432">
            <v>0</v>
          </cell>
          <cell r="P1432" t="str">
            <v>GAL</v>
          </cell>
          <cell r="Q1432" t="str">
            <v>175133</v>
          </cell>
          <cell r="R1432" t="str">
            <v>175133-83000A</v>
          </cell>
          <cell r="S1432" t="str">
            <v>0009518883000</v>
          </cell>
        </row>
        <row r="1433">
          <cell r="A1433" t="str">
            <v>0009518883000</v>
          </cell>
          <cell r="B1433" t="str">
            <v>TMPICO PEACH PNCH GAL</v>
          </cell>
          <cell r="C1433">
            <v>1432</v>
          </cell>
          <cell r="D1433" t="str">
            <v>302088</v>
          </cell>
          <cell r="E1433" t="str">
            <v>BASE DRINK PEACH COMPONENT B</v>
          </cell>
          <cell r="F1433">
            <v>2.8649999999999998E-2</v>
          </cell>
          <cell r="G1433" t="str">
            <v>GA</v>
          </cell>
          <cell r="H1433">
            <v>2.5065885000000003E-3</v>
          </cell>
          <cell r="I1433">
            <v>0</v>
          </cell>
          <cell r="J1433" t="str">
            <v>Ingredient</v>
          </cell>
          <cell r="K1433" t="str">
            <v>1</v>
          </cell>
          <cell r="L1433">
            <v>7</v>
          </cell>
          <cell r="M1433">
            <v>0</v>
          </cell>
          <cell r="N1433">
            <v>0</v>
          </cell>
          <cell r="O1433">
            <v>0</v>
          </cell>
          <cell r="P1433" t="str">
            <v>GAL</v>
          </cell>
          <cell r="Q1433" t="str">
            <v>175133</v>
          </cell>
          <cell r="R1433" t="str">
            <v>175133-83000A</v>
          </cell>
          <cell r="S1433" t="str">
            <v>0009518883000</v>
          </cell>
        </row>
        <row r="1434">
          <cell r="A1434" t="str">
            <v>0009518883000</v>
          </cell>
          <cell r="B1434" t="str">
            <v>TMPICO PEACH PNCH GAL</v>
          </cell>
          <cell r="C1434">
            <v>1433</v>
          </cell>
          <cell r="D1434" t="str">
            <v>500927</v>
          </cell>
          <cell r="E1434" t="str">
            <v>CAP GREEN SNP-ON/SCR-OFF</v>
          </cell>
          <cell r="F1434">
            <v>0</v>
          </cell>
          <cell r="G1434" t="str">
            <v>EA</v>
          </cell>
          <cell r="H1434">
            <v>1</v>
          </cell>
          <cell r="I1434">
            <v>0.01</v>
          </cell>
          <cell r="J1434" t="str">
            <v>Packaging</v>
          </cell>
          <cell r="K1434" t="str">
            <v>2</v>
          </cell>
          <cell r="L1434">
            <v>1</v>
          </cell>
          <cell r="M1434">
            <v>0</v>
          </cell>
          <cell r="N1434">
            <v>0</v>
          </cell>
          <cell r="O1434">
            <v>0.01</v>
          </cell>
          <cell r="P1434" t="str">
            <v>GAL</v>
          </cell>
          <cell r="Q1434" t="str">
            <v>175133</v>
          </cell>
          <cell r="R1434" t="str">
            <v>175133-83000A</v>
          </cell>
          <cell r="S1434" t="str">
            <v>0009518883000</v>
          </cell>
        </row>
        <row r="1435">
          <cell r="A1435" t="str">
            <v>0009518883000</v>
          </cell>
          <cell r="B1435" t="str">
            <v>TMPICO PEACH PNCH GAL</v>
          </cell>
          <cell r="C1435">
            <v>1434</v>
          </cell>
          <cell r="D1435" t="str">
            <v>504267</v>
          </cell>
          <cell r="E1435" t="str">
            <v>LBL TMPICO PEACH 1 GL</v>
          </cell>
          <cell r="F1435">
            <v>0</v>
          </cell>
          <cell r="G1435" t="str">
            <v>EA</v>
          </cell>
          <cell r="H1435">
            <v>1</v>
          </cell>
          <cell r="I1435">
            <v>1.1180000000000001E-2</v>
          </cell>
          <cell r="J1435" t="str">
            <v>Packaging</v>
          </cell>
          <cell r="K1435" t="str">
            <v>2</v>
          </cell>
          <cell r="L1435">
            <v>1</v>
          </cell>
          <cell r="M1435">
            <v>0</v>
          </cell>
          <cell r="N1435">
            <v>0</v>
          </cell>
          <cell r="O1435">
            <v>1.1180000000000001E-2</v>
          </cell>
          <cell r="P1435" t="str">
            <v>GAL</v>
          </cell>
          <cell r="Q1435" t="str">
            <v>175133</v>
          </cell>
          <cell r="R1435" t="str">
            <v>175133-83000A</v>
          </cell>
          <cell r="S1435" t="str">
            <v>0009518883000</v>
          </cell>
        </row>
        <row r="1436">
          <cell r="A1436" t="str">
            <v>0009518883000</v>
          </cell>
          <cell r="B1436" t="str">
            <v>TMPICO PEACH PNCH GAL</v>
          </cell>
          <cell r="C1436">
            <v>1435</v>
          </cell>
          <cell r="D1436" t="str">
            <v>507734</v>
          </cell>
          <cell r="E1436" t="str">
            <v>$$ PROCESSING FEE JUGS $$</v>
          </cell>
          <cell r="F1436">
            <v>0</v>
          </cell>
          <cell r="G1436" t="str">
            <v>EA</v>
          </cell>
          <cell r="H1436">
            <v>1</v>
          </cell>
          <cell r="I1436">
            <v>1.04E-2</v>
          </cell>
          <cell r="J1436" t="str">
            <v>Packaging</v>
          </cell>
          <cell r="K1436" t="str">
            <v>2</v>
          </cell>
          <cell r="L1436">
            <v>1</v>
          </cell>
          <cell r="M1436">
            <v>0</v>
          </cell>
          <cell r="N1436">
            <v>0</v>
          </cell>
          <cell r="O1436">
            <v>1.04E-2</v>
          </cell>
          <cell r="P1436" t="str">
            <v>GAL</v>
          </cell>
          <cell r="Q1436" t="str">
            <v>175133</v>
          </cell>
          <cell r="R1436" t="str">
            <v>175133-83000A</v>
          </cell>
          <cell r="S1436" t="str">
            <v>0009518883000</v>
          </cell>
        </row>
        <row r="1437">
          <cell r="A1437" t="str">
            <v>0009518883000</v>
          </cell>
          <cell r="B1437" t="str">
            <v>TMPICO PEACH PNCH GAL</v>
          </cell>
          <cell r="C1437">
            <v>1436</v>
          </cell>
          <cell r="D1437" t="str">
            <v>507734</v>
          </cell>
          <cell r="E1437" t="str">
            <v>$$ PROCESSING FEE JUGS $$</v>
          </cell>
          <cell r="F1437">
            <v>0</v>
          </cell>
          <cell r="G1437" t="str">
            <v>EA</v>
          </cell>
          <cell r="H1437">
            <v>1</v>
          </cell>
          <cell r="I1437">
            <v>1.04E-2</v>
          </cell>
          <cell r="J1437" t="str">
            <v>Packaging</v>
          </cell>
          <cell r="K1437" t="str">
            <v>2</v>
          </cell>
          <cell r="L1437">
            <v>1</v>
          </cell>
          <cell r="M1437">
            <v>0</v>
          </cell>
          <cell r="N1437">
            <v>0</v>
          </cell>
          <cell r="O1437">
            <v>1.04E-2</v>
          </cell>
          <cell r="P1437" t="str">
            <v>GAL</v>
          </cell>
          <cell r="Q1437" t="str">
            <v>175133</v>
          </cell>
          <cell r="R1437" t="str">
            <v>175133-83000A</v>
          </cell>
          <cell r="S1437" t="str">
            <v>0009518883000</v>
          </cell>
        </row>
        <row r="1438">
          <cell r="C1438">
            <v>1437</v>
          </cell>
        </row>
        <row r="1439">
          <cell r="C1439">
            <v>1438</v>
          </cell>
        </row>
        <row r="1440">
          <cell r="C1440">
            <v>1439</v>
          </cell>
        </row>
        <row r="1441">
          <cell r="C1441">
            <v>1440</v>
          </cell>
        </row>
        <row r="1442">
          <cell r="C1442">
            <v>1441</v>
          </cell>
        </row>
        <row r="1443">
          <cell r="C1443">
            <v>1442</v>
          </cell>
        </row>
        <row r="1444">
          <cell r="C1444">
            <v>1443</v>
          </cell>
        </row>
        <row r="1445">
          <cell r="C1445">
            <v>1444</v>
          </cell>
        </row>
        <row r="1446">
          <cell r="C1446">
            <v>1445</v>
          </cell>
        </row>
        <row r="1447">
          <cell r="C1447">
            <v>1446</v>
          </cell>
        </row>
        <row r="1448">
          <cell r="C1448">
            <v>1447</v>
          </cell>
        </row>
        <row r="1449">
          <cell r="C1449">
            <v>1448</v>
          </cell>
        </row>
        <row r="1450">
          <cell r="C1450">
            <v>1449</v>
          </cell>
        </row>
        <row r="1451">
          <cell r="C1451">
            <v>1450</v>
          </cell>
        </row>
        <row r="1452">
          <cell r="C1452">
            <v>1451</v>
          </cell>
        </row>
        <row r="1453">
          <cell r="C1453">
            <v>1452</v>
          </cell>
        </row>
        <row r="1454">
          <cell r="C1454">
            <v>1453</v>
          </cell>
        </row>
        <row r="1455">
          <cell r="C1455">
            <v>1454</v>
          </cell>
        </row>
        <row r="1456">
          <cell r="C1456">
            <v>1455</v>
          </cell>
        </row>
        <row r="1457">
          <cell r="C1457">
            <v>1456</v>
          </cell>
        </row>
        <row r="1458">
          <cell r="C1458">
            <v>1457</v>
          </cell>
        </row>
        <row r="1459">
          <cell r="C1459">
            <v>1458</v>
          </cell>
        </row>
        <row r="1460">
          <cell r="C1460">
            <v>1459</v>
          </cell>
        </row>
        <row r="1461">
          <cell r="C1461">
            <v>1460</v>
          </cell>
        </row>
        <row r="1462">
          <cell r="C1462">
            <v>1461</v>
          </cell>
        </row>
        <row r="1463">
          <cell r="C1463">
            <v>1462</v>
          </cell>
        </row>
        <row r="1464">
          <cell r="C1464">
            <v>1463</v>
          </cell>
        </row>
        <row r="1465">
          <cell r="C1465">
            <v>1464</v>
          </cell>
        </row>
        <row r="1466">
          <cell r="C1466">
            <v>1465</v>
          </cell>
        </row>
        <row r="1467">
          <cell r="C1467">
            <v>1466</v>
          </cell>
        </row>
        <row r="1468">
          <cell r="C1468">
            <v>1467</v>
          </cell>
        </row>
        <row r="1469">
          <cell r="C1469">
            <v>1468</v>
          </cell>
        </row>
        <row r="1470">
          <cell r="C1470">
            <v>1469</v>
          </cell>
        </row>
        <row r="1471">
          <cell r="C1471">
            <v>1470</v>
          </cell>
        </row>
        <row r="1472">
          <cell r="C1472">
            <v>1471</v>
          </cell>
        </row>
        <row r="1473">
          <cell r="C1473">
            <v>1472</v>
          </cell>
        </row>
        <row r="1474">
          <cell r="C1474">
            <v>1473</v>
          </cell>
        </row>
        <row r="1475">
          <cell r="C1475">
            <v>1474</v>
          </cell>
        </row>
        <row r="1476">
          <cell r="C1476">
            <v>1475</v>
          </cell>
        </row>
        <row r="1477">
          <cell r="C1477">
            <v>1476</v>
          </cell>
        </row>
        <row r="1478">
          <cell r="C1478">
            <v>1477</v>
          </cell>
        </row>
        <row r="1479">
          <cell r="C1479">
            <v>1478</v>
          </cell>
        </row>
        <row r="1480">
          <cell r="C1480">
            <v>1479</v>
          </cell>
        </row>
        <row r="1481">
          <cell r="C1481">
            <v>1480</v>
          </cell>
        </row>
        <row r="1482">
          <cell r="C1482">
            <v>1481</v>
          </cell>
        </row>
        <row r="1483">
          <cell r="C1483">
            <v>1482</v>
          </cell>
        </row>
        <row r="1484">
          <cell r="C1484">
            <v>1483</v>
          </cell>
        </row>
        <row r="1485">
          <cell r="C1485">
            <v>1484</v>
          </cell>
        </row>
        <row r="1486">
          <cell r="C1486">
            <v>1485</v>
          </cell>
        </row>
        <row r="1487">
          <cell r="C1487">
            <v>1486</v>
          </cell>
        </row>
        <row r="1488">
          <cell r="C1488">
            <v>1487</v>
          </cell>
        </row>
        <row r="1489">
          <cell r="C1489">
            <v>1488</v>
          </cell>
        </row>
        <row r="1490">
          <cell r="C1490">
            <v>1489</v>
          </cell>
        </row>
        <row r="1491">
          <cell r="C1491">
            <v>1490</v>
          </cell>
        </row>
        <row r="1492">
          <cell r="C1492">
            <v>1491</v>
          </cell>
        </row>
        <row r="1493">
          <cell r="C1493">
            <v>1492</v>
          </cell>
        </row>
        <row r="1494">
          <cell r="C1494">
            <v>1493</v>
          </cell>
        </row>
        <row r="1495">
          <cell r="C1495">
            <v>1494</v>
          </cell>
        </row>
        <row r="1496">
          <cell r="C1496">
            <v>1495</v>
          </cell>
        </row>
        <row r="1497">
          <cell r="C1497">
            <v>1496</v>
          </cell>
        </row>
        <row r="1498">
          <cell r="C1498">
            <v>1497</v>
          </cell>
        </row>
        <row r="1499">
          <cell r="C1499">
            <v>1498</v>
          </cell>
        </row>
        <row r="1500">
          <cell r="C1500">
            <v>1499</v>
          </cell>
        </row>
        <row r="1501">
          <cell r="C1501">
            <v>1500</v>
          </cell>
        </row>
        <row r="1502">
          <cell r="C1502">
            <v>1501</v>
          </cell>
        </row>
        <row r="1503">
          <cell r="C1503">
            <v>1502</v>
          </cell>
        </row>
        <row r="1504">
          <cell r="C1504">
            <v>1503</v>
          </cell>
        </row>
        <row r="1505">
          <cell r="C1505">
            <v>1504</v>
          </cell>
        </row>
        <row r="1506">
          <cell r="C1506">
            <v>1505</v>
          </cell>
        </row>
        <row r="1507">
          <cell r="C1507">
            <v>1506</v>
          </cell>
        </row>
        <row r="1508">
          <cell r="C1508">
            <v>1507</v>
          </cell>
        </row>
        <row r="1509">
          <cell r="C1509">
            <v>1508</v>
          </cell>
        </row>
        <row r="1510">
          <cell r="C1510">
            <v>1509</v>
          </cell>
        </row>
        <row r="1511">
          <cell r="C1511">
            <v>1510</v>
          </cell>
        </row>
        <row r="1512">
          <cell r="C1512">
            <v>1511</v>
          </cell>
        </row>
        <row r="1513">
          <cell r="C1513">
            <v>1512</v>
          </cell>
        </row>
        <row r="1514">
          <cell r="C1514">
            <v>1513</v>
          </cell>
        </row>
        <row r="1515">
          <cell r="C1515">
            <v>1514</v>
          </cell>
        </row>
        <row r="1516">
          <cell r="C1516">
            <v>1515</v>
          </cell>
        </row>
        <row r="1517">
          <cell r="C1517">
            <v>1516</v>
          </cell>
        </row>
        <row r="1518">
          <cell r="C1518">
            <v>1517</v>
          </cell>
        </row>
        <row r="1519">
          <cell r="C1519">
            <v>1518</v>
          </cell>
        </row>
        <row r="1520">
          <cell r="C1520">
            <v>1519</v>
          </cell>
        </row>
        <row r="1521">
          <cell r="C1521">
            <v>1520</v>
          </cell>
        </row>
        <row r="1522">
          <cell r="C1522">
            <v>1521</v>
          </cell>
        </row>
        <row r="1523">
          <cell r="C1523">
            <v>1522</v>
          </cell>
        </row>
        <row r="1524">
          <cell r="C1524">
            <v>1523</v>
          </cell>
        </row>
        <row r="1525">
          <cell r="C1525">
            <v>1524</v>
          </cell>
        </row>
        <row r="1526">
          <cell r="C1526">
            <v>1525</v>
          </cell>
        </row>
        <row r="1527">
          <cell r="C1527">
            <v>1526</v>
          </cell>
        </row>
        <row r="1528">
          <cell r="C1528">
            <v>1527</v>
          </cell>
        </row>
        <row r="1529">
          <cell r="C1529">
            <v>1528</v>
          </cell>
        </row>
        <row r="1530">
          <cell r="C1530">
            <v>1529</v>
          </cell>
        </row>
        <row r="1531">
          <cell r="C1531">
            <v>1530</v>
          </cell>
        </row>
        <row r="1532">
          <cell r="C1532">
            <v>1531</v>
          </cell>
        </row>
        <row r="1533">
          <cell r="C1533">
            <v>1532</v>
          </cell>
        </row>
        <row r="1534">
          <cell r="C1534">
            <v>1533</v>
          </cell>
        </row>
        <row r="1535">
          <cell r="C1535">
            <v>1534</v>
          </cell>
        </row>
        <row r="1536">
          <cell r="C1536">
            <v>1535</v>
          </cell>
        </row>
        <row r="1537">
          <cell r="C1537">
            <v>1536</v>
          </cell>
        </row>
        <row r="1538">
          <cell r="C1538">
            <v>1537</v>
          </cell>
        </row>
        <row r="1539">
          <cell r="C1539">
            <v>1538</v>
          </cell>
        </row>
        <row r="1540">
          <cell r="C1540">
            <v>1539</v>
          </cell>
        </row>
        <row r="1541">
          <cell r="C1541">
            <v>1540</v>
          </cell>
        </row>
        <row r="1542">
          <cell r="C1542">
            <v>1541</v>
          </cell>
        </row>
        <row r="1543">
          <cell r="C1543">
            <v>1542</v>
          </cell>
        </row>
        <row r="1544">
          <cell r="C1544">
            <v>1543</v>
          </cell>
        </row>
        <row r="1545">
          <cell r="C1545">
            <v>1544</v>
          </cell>
        </row>
        <row r="1546">
          <cell r="C1546">
            <v>1545</v>
          </cell>
        </row>
        <row r="1547">
          <cell r="C1547">
            <v>1546</v>
          </cell>
        </row>
        <row r="1548">
          <cell r="C1548">
            <v>1547</v>
          </cell>
        </row>
        <row r="1549">
          <cell r="C1549">
            <v>1548</v>
          </cell>
        </row>
        <row r="1550">
          <cell r="C1550">
            <v>1549</v>
          </cell>
        </row>
        <row r="1551">
          <cell r="C1551">
            <v>1550</v>
          </cell>
        </row>
        <row r="1552">
          <cell r="C1552">
            <v>1551</v>
          </cell>
        </row>
        <row r="1553">
          <cell r="C1553">
            <v>1552</v>
          </cell>
        </row>
        <row r="1554">
          <cell r="C1554">
            <v>1553</v>
          </cell>
        </row>
        <row r="1555">
          <cell r="C1555">
            <v>1554</v>
          </cell>
        </row>
        <row r="1556">
          <cell r="C1556">
            <v>1555</v>
          </cell>
        </row>
        <row r="1557">
          <cell r="C1557">
            <v>1556</v>
          </cell>
        </row>
        <row r="1558">
          <cell r="C1558">
            <v>1557</v>
          </cell>
        </row>
        <row r="1559">
          <cell r="C1559">
            <v>1558</v>
          </cell>
        </row>
        <row r="1560">
          <cell r="C1560">
            <v>1559</v>
          </cell>
        </row>
        <row r="1561">
          <cell r="C1561">
            <v>1560</v>
          </cell>
        </row>
        <row r="1562">
          <cell r="C1562">
            <v>1561</v>
          </cell>
        </row>
        <row r="1563">
          <cell r="C1563">
            <v>1562</v>
          </cell>
        </row>
        <row r="1564">
          <cell r="C1564">
            <v>1563</v>
          </cell>
        </row>
        <row r="1565">
          <cell r="C1565">
            <v>1564</v>
          </cell>
        </row>
        <row r="1566">
          <cell r="C1566">
            <v>1565</v>
          </cell>
        </row>
        <row r="1567">
          <cell r="C1567">
            <v>1566</v>
          </cell>
        </row>
        <row r="1568">
          <cell r="C1568">
            <v>1567</v>
          </cell>
        </row>
        <row r="1569">
          <cell r="C1569">
            <v>1568</v>
          </cell>
        </row>
        <row r="1570">
          <cell r="C1570">
            <v>1569</v>
          </cell>
        </row>
        <row r="1571">
          <cell r="C1571">
            <v>1570</v>
          </cell>
        </row>
        <row r="1572">
          <cell r="C1572">
            <v>1571</v>
          </cell>
        </row>
        <row r="1573">
          <cell r="C1573">
            <v>1572</v>
          </cell>
        </row>
        <row r="1574">
          <cell r="C1574">
            <v>1573</v>
          </cell>
        </row>
        <row r="1575">
          <cell r="C1575">
            <v>1574</v>
          </cell>
        </row>
        <row r="1576">
          <cell r="C1576">
            <v>1575</v>
          </cell>
        </row>
        <row r="1577">
          <cell r="C1577">
            <v>1576</v>
          </cell>
        </row>
        <row r="1578">
          <cell r="C1578">
            <v>1577</v>
          </cell>
        </row>
        <row r="1579">
          <cell r="C1579">
            <v>1578</v>
          </cell>
        </row>
        <row r="1580">
          <cell r="C1580">
            <v>1579</v>
          </cell>
        </row>
        <row r="1581">
          <cell r="C1581">
            <v>1580</v>
          </cell>
        </row>
        <row r="1582">
          <cell r="C1582">
            <v>1581</v>
          </cell>
        </row>
        <row r="1583">
          <cell r="C1583">
            <v>1582</v>
          </cell>
        </row>
        <row r="1584">
          <cell r="C1584">
            <v>1583</v>
          </cell>
        </row>
        <row r="1585">
          <cell r="C1585">
            <v>1584</v>
          </cell>
        </row>
        <row r="1586">
          <cell r="C1586">
            <v>1585</v>
          </cell>
        </row>
        <row r="1587">
          <cell r="C1587">
            <v>1586</v>
          </cell>
        </row>
        <row r="1588">
          <cell r="C1588">
            <v>1587</v>
          </cell>
        </row>
        <row r="1589">
          <cell r="C1589">
            <v>1588</v>
          </cell>
        </row>
        <row r="1590">
          <cell r="C1590">
            <v>1589</v>
          </cell>
        </row>
        <row r="1591">
          <cell r="C1591">
            <v>1590</v>
          </cell>
        </row>
        <row r="1592">
          <cell r="C1592">
            <v>1591</v>
          </cell>
        </row>
        <row r="1593">
          <cell r="C1593">
            <v>1592</v>
          </cell>
        </row>
        <row r="1594">
          <cell r="C1594">
            <v>1593</v>
          </cell>
        </row>
        <row r="1595">
          <cell r="C1595">
            <v>1594</v>
          </cell>
        </row>
        <row r="1596">
          <cell r="C1596">
            <v>1595</v>
          </cell>
        </row>
        <row r="1597">
          <cell r="C1597">
            <v>1596</v>
          </cell>
        </row>
        <row r="1598">
          <cell r="C1598">
            <v>1597</v>
          </cell>
        </row>
        <row r="1599">
          <cell r="C1599">
            <v>1598</v>
          </cell>
        </row>
        <row r="1600">
          <cell r="C1600">
            <v>1599</v>
          </cell>
        </row>
        <row r="1601">
          <cell r="C1601">
            <v>1600</v>
          </cell>
        </row>
        <row r="1602">
          <cell r="C1602">
            <v>1601</v>
          </cell>
        </row>
        <row r="1603">
          <cell r="C1603">
            <v>1602</v>
          </cell>
        </row>
        <row r="1604">
          <cell r="C1604">
            <v>1603</v>
          </cell>
        </row>
        <row r="1605">
          <cell r="C1605">
            <v>1604</v>
          </cell>
        </row>
        <row r="1606">
          <cell r="C1606">
            <v>1605</v>
          </cell>
        </row>
        <row r="1607">
          <cell r="C1607">
            <v>1606</v>
          </cell>
        </row>
        <row r="1608">
          <cell r="C1608">
            <v>1607</v>
          </cell>
        </row>
        <row r="1609">
          <cell r="C1609">
            <v>1608</v>
          </cell>
        </row>
        <row r="1610">
          <cell r="C1610">
            <v>1609</v>
          </cell>
        </row>
        <row r="1611">
          <cell r="C1611">
            <v>1610</v>
          </cell>
        </row>
        <row r="1612">
          <cell r="C1612">
            <v>1611</v>
          </cell>
        </row>
        <row r="1613">
          <cell r="C1613">
            <v>1612</v>
          </cell>
        </row>
        <row r="1614">
          <cell r="C1614">
            <v>1613</v>
          </cell>
        </row>
        <row r="1615">
          <cell r="C1615">
            <v>1614</v>
          </cell>
        </row>
        <row r="1616">
          <cell r="C1616">
            <v>1615</v>
          </cell>
        </row>
        <row r="1617">
          <cell r="C1617">
            <v>1616</v>
          </cell>
        </row>
        <row r="1618">
          <cell r="C1618">
            <v>1617</v>
          </cell>
        </row>
        <row r="1619">
          <cell r="C1619">
            <v>1618</v>
          </cell>
        </row>
        <row r="1620">
          <cell r="C1620">
            <v>1619</v>
          </cell>
        </row>
        <row r="1621">
          <cell r="C1621">
            <v>1620</v>
          </cell>
        </row>
        <row r="1622">
          <cell r="C1622">
            <v>1621</v>
          </cell>
        </row>
        <row r="1623">
          <cell r="C1623">
            <v>1622</v>
          </cell>
        </row>
        <row r="1624">
          <cell r="C1624">
            <v>1623</v>
          </cell>
        </row>
        <row r="1625">
          <cell r="C1625">
            <v>1624</v>
          </cell>
        </row>
        <row r="1626">
          <cell r="C1626">
            <v>1625</v>
          </cell>
        </row>
        <row r="1627">
          <cell r="C1627">
            <v>1626</v>
          </cell>
        </row>
        <row r="1628">
          <cell r="C1628">
            <v>1627</v>
          </cell>
        </row>
        <row r="1629">
          <cell r="C1629">
            <v>1628</v>
          </cell>
        </row>
        <row r="1630">
          <cell r="C1630">
            <v>1629</v>
          </cell>
        </row>
        <row r="1631">
          <cell r="C1631">
            <v>1630</v>
          </cell>
        </row>
        <row r="1632">
          <cell r="C1632">
            <v>1631</v>
          </cell>
        </row>
        <row r="1633">
          <cell r="C1633">
            <v>1632</v>
          </cell>
        </row>
        <row r="1634">
          <cell r="C1634">
            <v>1633</v>
          </cell>
        </row>
        <row r="1635">
          <cell r="C1635">
            <v>1634</v>
          </cell>
        </row>
        <row r="1636">
          <cell r="C1636">
            <v>1635</v>
          </cell>
        </row>
        <row r="1637">
          <cell r="C1637">
            <v>1636</v>
          </cell>
        </row>
        <row r="1638">
          <cell r="C1638">
            <v>1637</v>
          </cell>
        </row>
        <row r="1639">
          <cell r="C1639">
            <v>1638</v>
          </cell>
        </row>
        <row r="1640">
          <cell r="C1640">
            <v>1639</v>
          </cell>
        </row>
        <row r="1641">
          <cell r="C1641">
            <v>1640</v>
          </cell>
        </row>
        <row r="1642">
          <cell r="C1642">
            <v>1641</v>
          </cell>
        </row>
        <row r="1643">
          <cell r="C1643">
            <v>1642</v>
          </cell>
        </row>
        <row r="1644">
          <cell r="C1644">
            <v>1643</v>
          </cell>
        </row>
        <row r="1645">
          <cell r="C1645">
            <v>1644</v>
          </cell>
        </row>
        <row r="1646">
          <cell r="C1646">
            <v>1645</v>
          </cell>
        </row>
        <row r="1647">
          <cell r="C1647">
            <v>1646</v>
          </cell>
        </row>
        <row r="1648">
          <cell r="C1648">
            <v>1647</v>
          </cell>
        </row>
        <row r="1649">
          <cell r="C1649">
            <v>1648</v>
          </cell>
        </row>
        <row r="1650">
          <cell r="C1650">
            <v>1649</v>
          </cell>
        </row>
        <row r="1651">
          <cell r="C1651">
            <v>1650</v>
          </cell>
        </row>
        <row r="1652">
          <cell r="C1652">
            <v>1651</v>
          </cell>
        </row>
        <row r="1653">
          <cell r="C1653">
            <v>1652</v>
          </cell>
        </row>
        <row r="1654">
          <cell r="C1654">
            <v>1653</v>
          </cell>
        </row>
        <row r="1655">
          <cell r="C1655">
            <v>1654</v>
          </cell>
        </row>
        <row r="1656">
          <cell r="C1656">
            <v>1655</v>
          </cell>
        </row>
        <row r="1657">
          <cell r="C1657">
            <v>1656</v>
          </cell>
        </row>
        <row r="1658">
          <cell r="C1658">
            <v>1657</v>
          </cell>
        </row>
        <row r="1659">
          <cell r="C1659">
            <v>1658</v>
          </cell>
        </row>
        <row r="1660">
          <cell r="C1660">
            <v>1659</v>
          </cell>
        </row>
        <row r="1661">
          <cell r="C1661">
            <v>1660</v>
          </cell>
        </row>
        <row r="1662">
          <cell r="C1662">
            <v>1661</v>
          </cell>
        </row>
        <row r="1663">
          <cell r="C1663">
            <v>1662</v>
          </cell>
        </row>
        <row r="1664">
          <cell r="C1664">
            <v>1663</v>
          </cell>
        </row>
        <row r="1665">
          <cell r="C1665">
            <v>1664</v>
          </cell>
        </row>
        <row r="1666">
          <cell r="C1666">
            <v>1665</v>
          </cell>
        </row>
        <row r="1667">
          <cell r="C1667">
            <v>1666</v>
          </cell>
        </row>
        <row r="1668">
          <cell r="C1668">
            <v>1667</v>
          </cell>
        </row>
        <row r="1669">
          <cell r="C1669">
            <v>1668</v>
          </cell>
        </row>
        <row r="1670">
          <cell r="C1670">
            <v>1669</v>
          </cell>
        </row>
        <row r="1671">
          <cell r="C1671">
            <v>1670</v>
          </cell>
        </row>
        <row r="1672">
          <cell r="C1672">
            <v>1671</v>
          </cell>
        </row>
        <row r="1673">
          <cell r="C1673">
            <v>1672</v>
          </cell>
        </row>
        <row r="1674">
          <cell r="C1674">
            <v>1673</v>
          </cell>
        </row>
        <row r="1675">
          <cell r="C1675">
            <v>1674</v>
          </cell>
        </row>
        <row r="1676">
          <cell r="C1676">
            <v>1675</v>
          </cell>
        </row>
        <row r="1677">
          <cell r="C1677">
            <v>1676</v>
          </cell>
        </row>
        <row r="1678">
          <cell r="C1678">
            <v>1677</v>
          </cell>
        </row>
        <row r="1679">
          <cell r="C1679">
            <v>1678</v>
          </cell>
        </row>
        <row r="1680">
          <cell r="C1680">
            <v>1679</v>
          </cell>
        </row>
        <row r="1681">
          <cell r="C1681">
            <v>1680</v>
          </cell>
        </row>
        <row r="1682">
          <cell r="C1682">
            <v>1681</v>
          </cell>
        </row>
        <row r="1683">
          <cell r="C1683">
            <v>1682</v>
          </cell>
        </row>
        <row r="1684">
          <cell r="C1684">
            <v>1683</v>
          </cell>
        </row>
        <row r="1685">
          <cell r="C1685">
            <v>1684</v>
          </cell>
        </row>
        <row r="1686">
          <cell r="C1686">
            <v>1685</v>
          </cell>
        </row>
        <row r="1687">
          <cell r="C1687">
            <v>1686</v>
          </cell>
        </row>
        <row r="1688">
          <cell r="C1688">
            <v>1687</v>
          </cell>
        </row>
        <row r="1689">
          <cell r="C1689">
            <v>1688</v>
          </cell>
        </row>
        <row r="1690">
          <cell r="C1690">
            <v>1689</v>
          </cell>
        </row>
        <row r="1691">
          <cell r="C1691">
            <v>1690</v>
          </cell>
        </row>
        <row r="1692">
          <cell r="C1692">
            <v>1691</v>
          </cell>
        </row>
        <row r="1693">
          <cell r="C1693">
            <v>1692</v>
          </cell>
        </row>
        <row r="1694">
          <cell r="C1694">
            <v>1693</v>
          </cell>
        </row>
        <row r="1695">
          <cell r="C1695">
            <v>1694</v>
          </cell>
        </row>
        <row r="1696">
          <cell r="C1696">
            <v>1695</v>
          </cell>
        </row>
        <row r="1697">
          <cell r="C1697">
            <v>1696</v>
          </cell>
        </row>
        <row r="1698">
          <cell r="C1698">
            <v>1697</v>
          </cell>
        </row>
        <row r="1699">
          <cell r="C1699">
            <v>1698</v>
          </cell>
        </row>
        <row r="1700">
          <cell r="C1700">
            <v>1699</v>
          </cell>
        </row>
        <row r="1701">
          <cell r="C1701">
            <v>1700</v>
          </cell>
        </row>
        <row r="1702">
          <cell r="C1702">
            <v>1701</v>
          </cell>
        </row>
        <row r="1703">
          <cell r="C1703">
            <v>1702</v>
          </cell>
        </row>
        <row r="1704">
          <cell r="C1704">
            <v>1703</v>
          </cell>
        </row>
        <row r="1705">
          <cell r="C1705">
            <v>1704</v>
          </cell>
        </row>
        <row r="1706">
          <cell r="C1706">
            <v>1705</v>
          </cell>
        </row>
        <row r="1707">
          <cell r="C1707">
            <v>1706</v>
          </cell>
        </row>
        <row r="1708">
          <cell r="C1708">
            <v>1707</v>
          </cell>
        </row>
        <row r="1709">
          <cell r="C1709">
            <v>1708</v>
          </cell>
        </row>
        <row r="1710">
          <cell r="C1710">
            <v>1709</v>
          </cell>
        </row>
        <row r="1711">
          <cell r="C1711">
            <v>1710</v>
          </cell>
        </row>
        <row r="1712">
          <cell r="C1712">
            <v>1711</v>
          </cell>
        </row>
        <row r="1713">
          <cell r="C1713">
            <v>1712</v>
          </cell>
        </row>
        <row r="1714">
          <cell r="C1714">
            <v>1713</v>
          </cell>
        </row>
        <row r="1715">
          <cell r="C1715">
            <v>1714</v>
          </cell>
        </row>
        <row r="1716">
          <cell r="C1716">
            <v>1715</v>
          </cell>
        </row>
        <row r="1717">
          <cell r="C1717">
            <v>1716</v>
          </cell>
        </row>
        <row r="1718">
          <cell r="C1718">
            <v>1717</v>
          </cell>
        </row>
        <row r="1719">
          <cell r="C1719">
            <v>1718</v>
          </cell>
        </row>
        <row r="1720">
          <cell r="C1720">
            <v>1719</v>
          </cell>
        </row>
        <row r="1721">
          <cell r="C1721">
            <v>1720</v>
          </cell>
        </row>
        <row r="1722">
          <cell r="C1722">
            <v>1721</v>
          </cell>
        </row>
        <row r="1723">
          <cell r="C1723">
            <v>1722</v>
          </cell>
        </row>
        <row r="1724">
          <cell r="C1724">
            <v>1723</v>
          </cell>
        </row>
        <row r="1725">
          <cell r="C1725">
            <v>1724</v>
          </cell>
        </row>
        <row r="1726">
          <cell r="C1726">
            <v>1725</v>
          </cell>
        </row>
        <row r="1727">
          <cell r="C1727">
            <v>1726</v>
          </cell>
        </row>
        <row r="1728">
          <cell r="C1728">
            <v>1727</v>
          </cell>
        </row>
        <row r="1729">
          <cell r="C1729">
            <v>1728</v>
          </cell>
        </row>
        <row r="1730">
          <cell r="C1730">
            <v>1729</v>
          </cell>
        </row>
        <row r="1731">
          <cell r="C1731">
            <v>1730</v>
          </cell>
        </row>
        <row r="1732">
          <cell r="C1732">
            <v>1731</v>
          </cell>
        </row>
        <row r="1733">
          <cell r="C1733">
            <v>1732</v>
          </cell>
        </row>
        <row r="1734">
          <cell r="C1734">
            <v>1733</v>
          </cell>
        </row>
        <row r="1735">
          <cell r="C1735">
            <v>1734</v>
          </cell>
        </row>
        <row r="1736">
          <cell r="C1736">
            <v>1735</v>
          </cell>
        </row>
        <row r="1737">
          <cell r="C1737">
            <v>1736</v>
          </cell>
        </row>
        <row r="1738">
          <cell r="C1738">
            <v>1737</v>
          </cell>
        </row>
        <row r="1739">
          <cell r="C1739">
            <v>1738</v>
          </cell>
        </row>
        <row r="1740">
          <cell r="C1740">
            <v>1739</v>
          </cell>
        </row>
        <row r="1741">
          <cell r="C1741">
            <v>1740</v>
          </cell>
        </row>
        <row r="1742">
          <cell r="C1742">
            <v>1741</v>
          </cell>
        </row>
        <row r="1743">
          <cell r="C1743">
            <v>1742</v>
          </cell>
        </row>
        <row r="1744">
          <cell r="C1744">
            <v>1743</v>
          </cell>
        </row>
        <row r="1745">
          <cell r="C1745">
            <v>1744</v>
          </cell>
        </row>
        <row r="1746">
          <cell r="C1746">
            <v>1745</v>
          </cell>
        </row>
        <row r="1747">
          <cell r="C1747">
            <v>1746</v>
          </cell>
        </row>
        <row r="1748">
          <cell r="C1748">
            <v>1747</v>
          </cell>
        </row>
        <row r="1749">
          <cell r="C1749">
            <v>1748</v>
          </cell>
        </row>
        <row r="1750">
          <cell r="C1750">
            <v>1749</v>
          </cell>
        </row>
        <row r="1751">
          <cell r="C1751">
            <v>1750</v>
          </cell>
        </row>
        <row r="1752">
          <cell r="C1752">
            <v>1751</v>
          </cell>
        </row>
        <row r="1753">
          <cell r="C1753">
            <v>1752</v>
          </cell>
        </row>
        <row r="1754">
          <cell r="C1754">
            <v>1753</v>
          </cell>
        </row>
        <row r="1755">
          <cell r="C1755">
            <v>1754</v>
          </cell>
        </row>
        <row r="1756">
          <cell r="C1756">
            <v>1755</v>
          </cell>
        </row>
        <row r="1757">
          <cell r="C1757">
            <v>1756</v>
          </cell>
        </row>
        <row r="1758">
          <cell r="C1758">
            <v>1757</v>
          </cell>
        </row>
        <row r="1759">
          <cell r="C1759">
            <v>1758</v>
          </cell>
        </row>
        <row r="1760">
          <cell r="C1760">
            <v>1759</v>
          </cell>
        </row>
        <row r="1761">
          <cell r="C1761">
            <v>1760</v>
          </cell>
        </row>
        <row r="1762">
          <cell r="C1762">
            <v>1761</v>
          </cell>
        </row>
        <row r="1763">
          <cell r="C1763">
            <v>1762</v>
          </cell>
        </row>
        <row r="1764">
          <cell r="C1764">
            <v>1763</v>
          </cell>
        </row>
        <row r="1765">
          <cell r="C1765">
            <v>1764</v>
          </cell>
        </row>
        <row r="1766">
          <cell r="C1766">
            <v>1765</v>
          </cell>
        </row>
        <row r="1767">
          <cell r="C1767">
            <v>1766</v>
          </cell>
        </row>
        <row r="1768">
          <cell r="C1768">
            <v>1767</v>
          </cell>
        </row>
        <row r="1769">
          <cell r="C1769">
            <v>1768</v>
          </cell>
        </row>
        <row r="1770">
          <cell r="C1770">
            <v>1769</v>
          </cell>
        </row>
        <row r="1771">
          <cell r="C1771">
            <v>1770</v>
          </cell>
        </row>
        <row r="1772">
          <cell r="C1772">
            <v>1771</v>
          </cell>
        </row>
        <row r="1773">
          <cell r="C1773">
            <v>1772</v>
          </cell>
        </row>
        <row r="1774">
          <cell r="C1774">
            <v>1773</v>
          </cell>
        </row>
        <row r="1775">
          <cell r="C1775">
            <v>1774</v>
          </cell>
        </row>
        <row r="1776">
          <cell r="C1776">
            <v>1775</v>
          </cell>
        </row>
        <row r="1777">
          <cell r="C1777">
            <v>1776</v>
          </cell>
        </row>
        <row r="1778">
          <cell r="C1778">
            <v>1777</v>
          </cell>
        </row>
        <row r="1779">
          <cell r="C1779">
            <v>1778</v>
          </cell>
        </row>
        <row r="1780">
          <cell r="C1780">
            <v>1779</v>
          </cell>
        </row>
        <row r="1781">
          <cell r="C1781">
            <v>1780</v>
          </cell>
        </row>
        <row r="1782">
          <cell r="C1782">
            <v>1781</v>
          </cell>
        </row>
        <row r="1783">
          <cell r="C1783">
            <v>1782</v>
          </cell>
        </row>
        <row r="1784">
          <cell r="C1784">
            <v>1783</v>
          </cell>
        </row>
        <row r="1785">
          <cell r="C1785">
            <v>1784</v>
          </cell>
        </row>
        <row r="1786">
          <cell r="C1786">
            <v>1785</v>
          </cell>
        </row>
        <row r="1787">
          <cell r="C1787">
            <v>1786</v>
          </cell>
        </row>
        <row r="1788">
          <cell r="C1788">
            <v>1787</v>
          </cell>
        </row>
        <row r="1789">
          <cell r="C1789">
            <v>1788</v>
          </cell>
        </row>
        <row r="1790">
          <cell r="C1790">
            <v>1789</v>
          </cell>
        </row>
        <row r="1791">
          <cell r="C1791">
            <v>1790</v>
          </cell>
        </row>
        <row r="1792">
          <cell r="C1792">
            <v>1791</v>
          </cell>
        </row>
        <row r="1793">
          <cell r="C1793">
            <v>1792</v>
          </cell>
        </row>
        <row r="1794">
          <cell r="C1794">
            <v>1793</v>
          </cell>
        </row>
        <row r="1795">
          <cell r="C1795">
            <v>1794</v>
          </cell>
        </row>
        <row r="1796">
          <cell r="C1796">
            <v>1795</v>
          </cell>
        </row>
        <row r="1797">
          <cell r="C1797">
            <v>1796</v>
          </cell>
        </row>
        <row r="1798">
          <cell r="C1798">
            <v>1797</v>
          </cell>
        </row>
        <row r="1799">
          <cell r="C1799">
            <v>1798</v>
          </cell>
        </row>
        <row r="1800">
          <cell r="C1800">
            <v>1799</v>
          </cell>
        </row>
        <row r="1801">
          <cell r="C1801">
            <v>1800</v>
          </cell>
        </row>
        <row r="1802">
          <cell r="C1802">
            <v>1801</v>
          </cell>
        </row>
        <row r="1803">
          <cell r="C1803">
            <v>1802</v>
          </cell>
        </row>
        <row r="1804">
          <cell r="C1804">
            <v>1803</v>
          </cell>
        </row>
        <row r="1805">
          <cell r="C1805">
            <v>1804</v>
          </cell>
        </row>
        <row r="1806">
          <cell r="C1806">
            <v>1805</v>
          </cell>
        </row>
        <row r="1807">
          <cell r="C1807">
            <v>1806</v>
          </cell>
        </row>
        <row r="1808">
          <cell r="C1808">
            <v>1807</v>
          </cell>
        </row>
        <row r="1809">
          <cell r="C1809">
            <v>1808</v>
          </cell>
        </row>
        <row r="1810">
          <cell r="C1810">
            <v>1809</v>
          </cell>
        </row>
        <row r="1811">
          <cell r="C1811">
            <v>1810</v>
          </cell>
        </row>
        <row r="1812">
          <cell r="C1812">
            <v>1811</v>
          </cell>
        </row>
        <row r="1813">
          <cell r="C1813">
            <v>1812</v>
          </cell>
        </row>
        <row r="1814">
          <cell r="C1814">
            <v>1813</v>
          </cell>
        </row>
        <row r="1815">
          <cell r="C1815">
            <v>1814</v>
          </cell>
        </row>
        <row r="1816">
          <cell r="C1816">
            <v>1815</v>
          </cell>
        </row>
        <row r="1817">
          <cell r="C1817">
            <v>1816</v>
          </cell>
        </row>
        <row r="1818">
          <cell r="C1818">
            <v>1817</v>
          </cell>
        </row>
        <row r="1819">
          <cell r="C1819">
            <v>1818</v>
          </cell>
        </row>
        <row r="1820">
          <cell r="C1820">
            <v>1819</v>
          </cell>
        </row>
        <row r="1821">
          <cell r="C1821">
            <v>1820</v>
          </cell>
        </row>
        <row r="1822">
          <cell r="C1822">
            <v>1821</v>
          </cell>
        </row>
        <row r="1823">
          <cell r="C1823">
            <v>1822</v>
          </cell>
        </row>
        <row r="1824">
          <cell r="C1824">
            <v>1823</v>
          </cell>
        </row>
        <row r="1825">
          <cell r="C1825">
            <v>1824</v>
          </cell>
        </row>
        <row r="1826">
          <cell r="C1826">
            <v>1825</v>
          </cell>
        </row>
        <row r="1827">
          <cell r="C1827">
            <v>1826</v>
          </cell>
        </row>
        <row r="1828">
          <cell r="C1828">
            <v>1827</v>
          </cell>
        </row>
        <row r="1829">
          <cell r="C1829">
            <v>1828</v>
          </cell>
        </row>
        <row r="1830">
          <cell r="C1830">
            <v>1829</v>
          </cell>
        </row>
        <row r="1831">
          <cell r="C1831">
            <v>1830</v>
          </cell>
        </row>
        <row r="1832">
          <cell r="C1832">
            <v>1831</v>
          </cell>
        </row>
        <row r="1833">
          <cell r="C1833">
            <v>1832</v>
          </cell>
        </row>
        <row r="1834">
          <cell r="C1834">
            <v>1833</v>
          </cell>
        </row>
        <row r="1835">
          <cell r="C1835">
            <v>1834</v>
          </cell>
        </row>
        <row r="1836">
          <cell r="C1836">
            <v>1835</v>
          </cell>
        </row>
        <row r="1837">
          <cell r="C1837">
            <v>1836</v>
          </cell>
        </row>
        <row r="1838">
          <cell r="C1838">
            <v>1837</v>
          </cell>
        </row>
        <row r="1839">
          <cell r="C1839">
            <v>1838</v>
          </cell>
        </row>
        <row r="1840">
          <cell r="C1840">
            <v>1839</v>
          </cell>
        </row>
        <row r="1841">
          <cell r="C1841">
            <v>1840</v>
          </cell>
        </row>
        <row r="1842">
          <cell r="C1842">
            <v>1841</v>
          </cell>
        </row>
        <row r="1843">
          <cell r="C1843">
            <v>1842</v>
          </cell>
        </row>
        <row r="1844">
          <cell r="C1844">
            <v>1843</v>
          </cell>
        </row>
        <row r="1845">
          <cell r="C1845">
            <v>1844</v>
          </cell>
        </row>
        <row r="1846">
          <cell r="C1846">
            <v>1845</v>
          </cell>
        </row>
        <row r="1847">
          <cell r="C1847">
            <v>1846</v>
          </cell>
        </row>
        <row r="1848">
          <cell r="C1848">
            <v>1847</v>
          </cell>
        </row>
        <row r="1849">
          <cell r="C1849">
            <v>1848</v>
          </cell>
        </row>
        <row r="1850">
          <cell r="C1850">
            <v>1849</v>
          </cell>
        </row>
        <row r="1851">
          <cell r="C1851">
            <v>1850</v>
          </cell>
        </row>
        <row r="1852">
          <cell r="C1852">
            <v>1851</v>
          </cell>
        </row>
        <row r="1853">
          <cell r="C1853">
            <v>1852</v>
          </cell>
        </row>
        <row r="1854">
          <cell r="C1854">
            <v>1853</v>
          </cell>
        </row>
        <row r="1855">
          <cell r="C1855">
            <v>1854</v>
          </cell>
        </row>
        <row r="1856">
          <cell r="C1856">
            <v>1855</v>
          </cell>
        </row>
        <row r="1857">
          <cell r="C1857">
            <v>1856</v>
          </cell>
        </row>
        <row r="1858">
          <cell r="C1858">
            <v>1857</v>
          </cell>
        </row>
        <row r="1859">
          <cell r="C1859">
            <v>1858</v>
          </cell>
        </row>
        <row r="1860">
          <cell r="C1860">
            <v>1859</v>
          </cell>
        </row>
        <row r="1861">
          <cell r="C1861">
            <v>1860</v>
          </cell>
        </row>
        <row r="1862">
          <cell r="C1862">
            <v>1861</v>
          </cell>
        </row>
        <row r="1863">
          <cell r="C1863">
            <v>1862</v>
          </cell>
        </row>
        <row r="1864">
          <cell r="C1864">
            <v>1863</v>
          </cell>
        </row>
        <row r="1865">
          <cell r="C1865">
            <v>1864</v>
          </cell>
        </row>
        <row r="1866">
          <cell r="C1866">
            <v>1865</v>
          </cell>
        </row>
        <row r="1867">
          <cell r="C1867">
            <v>1866</v>
          </cell>
        </row>
        <row r="1868">
          <cell r="C1868">
            <v>1867</v>
          </cell>
        </row>
        <row r="1869">
          <cell r="C1869">
            <v>1868</v>
          </cell>
        </row>
        <row r="1870">
          <cell r="C1870">
            <v>1869</v>
          </cell>
        </row>
        <row r="1871">
          <cell r="C1871">
            <v>1870</v>
          </cell>
        </row>
        <row r="1872">
          <cell r="C1872">
            <v>1871</v>
          </cell>
        </row>
        <row r="1873">
          <cell r="C1873">
            <v>1872</v>
          </cell>
        </row>
        <row r="1874">
          <cell r="C1874">
            <v>1873</v>
          </cell>
        </row>
        <row r="1875">
          <cell r="C1875">
            <v>1874</v>
          </cell>
        </row>
        <row r="1876">
          <cell r="C1876">
            <v>1875</v>
          </cell>
        </row>
        <row r="1877">
          <cell r="C1877">
            <v>1876</v>
          </cell>
        </row>
        <row r="1878">
          <cell r="C1878">
            <v>1877</v>
          </cell>
        </row>
        <row r="1879">
          <cell r="C1879">
            <v>1878</v>
          </cell>
        </row>
        <row r="1880">
          <cell r="C1880">
            <v>1879</v>
          </cell>
        </row>
        <row r="1881">
          <cell r="C1881">
            <v>1880</v>
          </cell>
        </row>
        <row r="1882">
          <cell r="C1882">
            <v>1881</v>
          </cell>
        </row>
        <row r="1883">
          <cell r="C1883">
            <v>1882</v>
          </cell>
        </row>
        <row r="1884">
          <cell r="C1884">
            <v>1883</v>
          </cell>
        </row>
        <row r="1885">
          <cell r="C1885">
            <v>1884</v>
          </cell>
        </row>
        <row r="1886">
          <cell r="C1886">
            <v>1885</v>
          </cell>
        </row>
        <row r="1887">
          <cell r="C1887">
            <v>1886</v>
          </cell>
        </row>
        <row r="1888">
          <cell r="C1888">
            <v>1887</v>
          </cell>
        </row>
        <row r="1889">
          <cell r="C1889">
            <v>1888</v>
          </cell>
        </row>
        <row r="1890">
          <cell r="C1890">
            <v>1889</v>
          </cell>
        </row>
        <row r="1891">
          <cell r="C1891">
            <v>1890</v>
          </cell>
        </row>
        <row r="1892">
          <cell r="C1892">
            <v>1891</v>
          </cell>
        </row>
        <row r="1893">
          <cell r="C1893">
            <v>1892</v>
          </cell>
        </row>
        <row r="1894">
          <cell r="C1894">
            <v>1893</v>
          </cell>
        </row>
        <row r="1895">
          <cell r="C1895">
            <v>1894</v>
          </cell>
        </row>
        <row r="1896">
          <cell r="C1896">
            <v>1895</v>
          </cell>
        </row>
        <row r="1897">
          <cell r="C1897">
            <v>1896</v>
          </cell>
        </row>
        <row r="1898">
          <cell r="C1898">
            <v>1897</v>
          </cell>
        </row>
        <row r="1899">
          <cell r="C1899">
            <v>1898</v>
          </cell>
        </row>
        <row r="1900">
          <cell r="C1900">
            <v>1899</v>
          </cell>
        </row>
        <row r="1901">
          <cell r="C1901">
            <v>1900</v>
          </cell>
        </row>
        <row r="1902">
          <cell r="C1902">
            <v>1901</v>
          </cell>
        </row>
        <row r="1903">
          <cell r="C1903">
            <v>1902</v>
          </cell>
        </row>
        <row r="1904">
          <cell r="C1904">
            <v>1903</v>
          </cell>
        </row>
        <row r="1905">
          <cell r="C1905">
            <v>1904</v>
          </cell>
        </row>
        <row r="1906">
          <cell r="C1906">
            <v>1905</v>
          </cell>
        </row>
        <row r="1907">
          <cell r="C1907">
            <v>1906</v>
          </cell>
        </row>
        <row r="1908">
          <cell r="C1908">
            <v>1907</v>
          </cell>
        </row>
        <row r="1909">
          <cell r="C1909">
            <v>1908</v>
          </cell>
        </row>
        <row r="1910">
          <cell r="C1910">
            <v>1909</v>
          </cell>
        </row>
        <row r="1911">
          <cell r="C1911">
            <v>1910</v>
          </cell>
        </row>
        <row r="1912">
          <cell r="C1912">
            <v>1911</v>
          </cell>
        </row>
        <row r="1913">
          <cell r="C1913">
            <v>1912</v>
          </cell>
        </row>
        <row r="1914">
          <cell r="C1914">
            <v>1913</v>
          </cell>
        </row>
        <row r="1915">
          <cell r="C1915">
            <v>1914</v>
          </cell>
        </row>
        <row r="1916">
          <cell r="C1916">
            <v>1915</v>
          </cell>
        </row>
        <row r="1917">
          <cell r="C1917">
            <v>1916</v>
          </cell>
        </row>
        <row r="1918">
          <cell r="C1918">
            <v>1917</v>
          </cell>
        </row>
        <row r="1919">
          <cell r="C1919">
            <v>1918</v>
          </cell>
        </row>
        <row r="1920">
          <cell r="C1920">
            <v>1919</v>
          </cell>
        </row>
        <row r="1921">
          <cell r="C1921">
            <v>1920</v>
          </cell>
        </row>
        <row r="1922">
          <cell r="C1922">
            <v>1921</v>
          </cell>
        </row>
        <row r="1923">
          <cell r="C1923">
            <v>1922</v>
          </cell>
        </row>
        <row r="1924">
          <cell r="C1924">
            <v>1923</v>
          </cell>
        </row>
        <row r="1925">
          <cell r="C1925">
            <v>1924</v>
          </cell>
        </row>
        <row r="1926">
          <cell r="C1926">
            <v>1925</v>
          </cell>
        </row>
        <row r="1927">
          <cell r="C1927">
            <v>1926</v>
          </cell>
        </row>
        <row r="1928">
          <cell r="C1928">
            <v>1927</v>
          </cell>
        </row>
        <row r="1929">
          <cell r="C1929">
            <v>1928</v>
          </cell>
        </row>
        <row r="1930">
          <cell r="C1930">
            <v>1929</v>
          </cell>
        </row>
        <row r="1931">
          <cell r="C1931">
            <v>1930</v>
          </cell>
        </row>
        <row r="1932">
          <cell r="C1932">
            <v>1931</v>
          </cell>
        </row>
        <row r="1933">
          <cell r="C1933">
            <v>1932</v>
          </cell>
        </row>
        <row r="1934">
          <cell r="C1934">
            <v>1933</v>
          </cell>
        </row>
        <row r="1935">
          <cell r="C1935">
            <v>1934</v>
          </cell>
        </row>
        <row r="1936">
          <cell r="C1936">
            <v>1935</v>
          </cell>
        </row>
        <row r="1937">
          <cell r="C1937">
            <v>1936</v>
          </cell>
        </row>
        <row r="1938">
          <cell r="C1938">
            <v>1937</v>
          </cell>
        </row>
        <row r="1939">
          <cell r="C1939">
            <v>1938</v>
          </cell>
        </row>
        <row r="1940">
          <cell r="C1940">
            <v>1939</v>
          </cell>
        </row>
        <row r="1941">
          <cell r="C1941">
            <v>1940</v>
          </cell>
        </row>
        <row r="1942">
          <cell r="C1942">
            <v>1941</v>
          </cell>
        </row>
        <row r="1943">
          <cell r="C1943">
            <v>1942</v>
          </cell>
        </row>
        <row r="1944">
          <cell r="C1944">
            <v>1943</v>
          </cell>
        </row>
        <row r="1945">
          <cell r="C1945">
            <v>1944</v>
          </cell>
        </row>
        <row r="1946">
          <cell r="C1946">
            <v>1945</v>
          </cell>
        </row>
        <row r="1947">
          <cell r="C1947">
            <v>1946</v>
          </cell>
        </row>
        <row r="1948">
          <cell r="C1948">
            <v>1947</v>
          </cell>
        </row>
        <row r="1949">
          <cell r="C1949">
            <v>1948</v>
          </cell>
        </row>
        <row r="1950">
          <cell r="C1950">
            <v>1949</v>
          </cell>
        </row>
        <row r="1951">
          <cell r="C1951">
            <v>1950</v>
          </cell>
        </row>
        <row r="1952">
          <cell r="C1952">
            <v>1951</v>
          </cell>
        </row>
        <row r="1953">
          <cell r="C1953">
            <v>1952</v>
          </cell>
        </row>
        <row r="1954">
          <cell r="C1954">
            <v>1953</v>
          </cell>
        </row>
        <row r="1955">
          <cell r="C1955">
            <v>1954</v>
          </cell>
        </row>
        <row r="1956">
          <cell r="C1956">
            <v>1955</v>
          </cell>
        </row>
        <row r="1957">
          <cell r="C1957">
            <v>1956</v>
          </cell>
        </row>
        <row r="1958">
          <cell r="C1958">
            <v>1957</v>
          </cell>
        </row>
        <row r="1959">
          <cell r="C1959">
            <v>1958</v>
          </cell>
        </row>
        <row r="1960">
          <cell r="C1960">
            <v>1959</v>
          </cell>
        </row>
        <row r="1961">
          <cell r="C1961">
            <v>1960</v>
          </cell>
        </row>
        <row r="1962">
          <cell r="C1962">
            <v>1961</v>
          </cell>
        </row>
        <row r="1963">
          <cell r="C1963">
            <v>1962</v>
          </cell>
        </row>
        <row r="1964">
          <cell r="C1964">
            <v>1963</v>
          </cell>
        </row>
        <row r="1965">
          <cell r="C1965">
            <v>1964</v>
          </cell>
        </row>
        <row r="1966">
          <cell r="C1966">
            <v>1965</v>
          </cell>
        </row>
        <row r="1967">
          <cell r="C1967">
            <v>1966</v>
          </cell>
        </row>
        <row r="1968">
          <cell r="C1968">
            <v>1967</v>
          </cell>
        </row>
        <row r="1969">
          <cell r="C1969">
            <v>1968</v>
          </cell>
        </row>
        <row r="1970">
          <cell r="C1970">
            <v>1969</v>
          </cell>
        </row>
        <row r="1971">
          <cell r="C1971">
            <v>1970</v>
          </cell>
        </row>
        <row r="1972">
          <cell r="C1972">
            <v>1971</v>
          </cell>
        </row>
        <row r="1973">
          <cell r="C1973">
            <v>1972</v>
          </cell>
        </row>
        <row r="1974">
          <cell r="C1974">
            <v>1973</v>
          </cell>
        </row>
        <row r="1975">
          <cell r="C1975">
            <v>1974</v>
          </cell>
        </row>
        <row r="1976">
          <cell r="C1976">
            <v>1975</v>
          </cell>
        </row>
        <row r="1977">
          <cell r="C1977">
            <v>1976</v>
          </cell>
        </row>
        <row r="1978">
          <cell r="C1978">
            <v>1977</v>
          </cell>
        </row>
        <row r="1979">
          <cell r="C1979">
            <v>1978</v>
          </cell>
        </row>
        <row r="1980">
          <cell r="C1980">
            <v>1979</v>
          </cell>
        </row>
        <row r="1981">
          <cell r="C1981">
            <v>1980</v>
          </cell>
        </row>
        <row r="1982">
          <cell r="C1982">
            <v>1981</v>
          </cell>
        </row>
        <row r="1983">
          <cell r="C1983">
            <v>1982</v>
          </cell>
        </row>
        <row r="1984">
          <cell r="C1984">
            <v>1983</v>
          </cell>
        </row>
        <row r="1985">
          <cell r="C1985">
            <v>1984</v>
          </cell>
        </row>
        <row r="1986">
          <cell r="C1986">
            <v>1985</v>
          </cell>
        </row>
        <row r="1987">
          <cell r="C1987">
            <v>1986</v>
          </cell>
        </row>
        <row r="1988">
          <cell r="C1988">
            <v>1987</v>
          </cell>
        </row>
        <row r="1989">
          <cell r="C1989">
            <v>1988</v>
          </cell>
        </row>
        <row r="1990">
          <cell r="C1990">
            <v>1989</v>
          </cell>
        </row>
        <row r="1991">
          <cell r="C1991">
            <v>1990</v>
          </cell>
        </row>
        <row r="1992">
          <cell r="C1992">
            <v>1991</v>
          </cell>
        </row>
        <row r="1993">
          <cell r="C1993">
            <v>1992</v>
          </cell>
        </row>
        <row r="1994">
          <cell r="C1994">
            <v>1993</v>
          </cell>
        </row>
        <row r="1995">
          <cell r="C1995">
            <v>1994</v>
          </cell>
        </row>
        <row r="1996">
          <cell r="C1996">
            <v>1995</v>
          </cell>
        </row>
        <row r="1997">
          <cell r="C1997">
            <v>1996</v>
          </cell>
        </row>
        <row r="1998">
          <cell r="C1998">
            <v>1997</v>
          </cell>
        </row>
        <row r="1999">
          <cell r="C1999">
            <v>1998</v>
          </cell>
        </row>
        <row r="2000">
          <cell r="C2000">
            <v>1999</v>
          </cell>
        </row>
        <row r="2001">
          <cell r="C2001">
            <v>2000</v>
          </cell>
        </row>
        <row r="2002">
          <cell r="C2002">
            <v>2001</v>
          </cell>
        </row>
        <row r="2003">
          <cell r="C2003">
            <v>2002</v>
          </cell>
        </row>
        <row r="2004">
          <cell r="C2004">
            <v>2003</v>
          </cell>
        </row>
        <row r="2005">
          <cell r="C2005">
            <v>2004</v>
          </cell>
        </row>
        <row r="2006">
          <cell r="C2006">
            <v>2005</v>
          </cell>
        </row>
        <row r="2007">
          <cell r="C2007">
            <v>2006</v>
          </cell>
        </row>
        <row r="2008">
          <cell r="C2008">
            <v>2007</v>
          </cell>
        </row>
        <row r="2009">
          <cell r="C2009">
            <v>2008</v>
          </cell>
        </row>
        <row r="2010">
          <cell r="C2010">
            <v>2009</v>
          </cell>
        </row>
        <row r="2011">
          <cell r="C2011">
            <v>2010</v>
          </cell>
        </row>
        <row r="2012">
          <cell r="C2012">
            <v>2011</v>
          </cell>
        </row>
        <row r="2013">
          <cell r="C2013">
            <v>2012</v>
          </cell>
        </row>
        <row r="2014">
          <cell r="C2014">
            <v>2013</v>
          </cell>
        </row>
        <row r="2015">
          <cell r="C2015">
            <v>2014</v>
          </cell>
        </row>
        <row r="2016">
          <cell r="C2016">
            <v>2015</v>
          </cell>
        </row>
        <row r="2017">
          <cell r="C2017">
            <v>2016</v>
          </cell>
        </row>
        <row r="2018">
          <cell r="C2018">
            <v>2017</v>
          </cell>
        </row>
        <row r="2019">
          <cell r="C2019">
            <v>2018</v>
          </cell>
        </row>
        <row r="2020">
          <cell r="C2020">
            <v>2019</v>
          </cell>
        </row>
        <row r="2021">
          <cell r="C2021">
            <v>2020</v>
          </cell>
        </row>
        <row r="2022">
          <cell r="C2022">
            <v>2021</v>
          </cell>
        </row>
        <row r="2023">
          <cell r="C2023">
            <v>2022</v>
          </cell>
        </row>
        <row r="2024">
          <cell r="C2024">
            <v>2023</v>
          </cell>
        </row>
        <row r="2025">
          <cell r="C2025">
            <v>2024</v>
          </cell>
        </row>
        <row r="2026">
          <cell r="C2026">
            <v>2025</v>
          </cell>
        </row>
        <row r="2027">
          <cell r="C2027">
            <v>2026</v>
          </cell>
        </row>
        <row r="2028">
          <cell r="C2028">
            <v>2027</v>
          </cell>
        </row>
        <row r="2029">
          <cell r="C2029">
            <v>2028</v>
          </cell>
        </row>
        <row r="2030">
          <cell r="C2030">
            <v>2029</v>
          </cell>
        </row>
        <row r="2031">
          <cell r="C2031">
            <v>2030</v>
          </cell>
        </row>
        <row r="2032">
          <cell r="C2032">
            <v>2031</v>
          </cell>
        </row>
        <row r="2033">
          <cell r="C2033">
            <v>2032</v>
          </cell>
        </row>
        <row r="2034">
          <cell r="C2034">
            <v>2033</v>
          </cell>
        </row>
        <row r="2035">
          <cell r="C2035">
            <v>2034</v>
          </cell>
        </row>
        <row r="2036">
          <cell r="C2036">
            <v>2035</v>
          </cell>
        </row>
        <row r="2037">
          <cell r="C2037">
            <v>2036</v>
          </cell>
        </row>
        <row r="2038">
          <cell r="C2038">
            <v>2037</v>
          </cell>
        </row>
        <row r="2039">
          <cell r="C2039">
            <v>2038</v>
          </cell>
        </row>
        <row r="2040">
          <cell r="C2040">
            <v>2039</v>
          </cell>
        </row>
        <row r="2041">
          <cell r="C2041">
            <v>2040</v>
          </cell>
        </row>
        <row r="2042">
          <cell r="C2042">
            <v>2041</v>
          </cell>
        </row>
        <row r="2043">
          <cell r="C2043">
            <v>2042</v>
          </cell>
        </row>
        <row r="2044">
          <cell r="C2044">
            <v>2043</v>
          </cell>
        </row>
        <row r="2045">
          <cell r="C2045">
            <v>2044</v>
          </cell>
        </row>
        <row r="2046">
          <cell r="C2046">
            <v>2045</v>
          </cell>
        </row>
        <row r="2047">
          <cell r="C2047">
            <v>2046</v>
          </cell>
        </row>
        <row r="2048">
          <cell r="C2048">
            <v>2047</v>
          </cell>
        </row>
        <row r="2049">
          <cell r="C2049">
            <v>2048</v>
          </cell>
        </row>
        <row r="2050">
          <cell r="C2050">
            <v>2049</v>
          </cell>
        </row>
        <row r="2051">
          <cell r="C2051">
            <v>2050</v>
          </cell>
        </row>
        <row r="2052">
          <cell r="C2052">
            <v>2051</v>
          </cell>
        </row>
        <row r="2053">
          <cell r="C2053">
            <v>2052</v>
          </cell>
        </row>
        <row r="2054">
          <cell r="C2054">
            <v>2053</v>
          </cell>
        </row>
        <row r="2055">
          <cell r="C2055">
            <v>2054</v>
          </cell>
        </row>
        <row r="2056">
          <cell r="C2056">
            <v>2055</v>
          </cell>
        </row>
        <row r="2057">
          <cell r="C2057">
            <v>2056</v>
          </cell>
        </row>
        <row r="2058">
          <cell r="C2058">
            <v>2057</v>
          </cell>
        </row>
        <row r="2059">
          <cell r="C2059">
            <v>2058</v>
          </cell>
        </row>
        <row r="2060">
          <cell r="C2060">
            <v>2059</v>
          </cell>
        </row>
        <row r="2061">
          <cell r="C2061">
            <v>2060</v>
          </cell>
        </row>
        <row r="2062">
          <cell r="C2062">
            <v>2061</v>
          </cell>
        </row>
        <row r="2063">
          <cell r="C2063">
            <v>2062</v>
          </cell>
        </row>
        <row r="2064">
          <cell r="C2064">
            <v>2063</v>
          </cell>
        </row>
        <row r="2065">
          <cell r="C2065">
            <v>2064</v>
          </cell>
        </row>
        <row r="2066">
          <cell r="C2066">
            <v>2065</v>
          </cell>
        </row>
        <row r="2067">
          <cell r="C2067">
            <v>2066</v>
          </cell>
        </row>
        <row r="2068">
          <cell r="C2068">
            <v>2067</v>
          </cell>
        </row>
        <row r="2069">
          <cell r="C2069">
            <v>2068</v>
          </cell>
        </row>
        <row r="2070">
          <cell r="C2070">
            <v>2069</v>
          </cell>
        </row>
        <row r="2071">
          <cell r="C2071">
            <v>2070</v>
          </cell>
        </row>
        <row r="2072">
          <cell r="C2072">
            <v>2071</v>
          </cell>
        </row>
        <row r="2073">
          <cell r="C2073">
            <v>2072</v>
          </cell>
        </row>
        <row r="2074">
          <cell r="C2074">
            <v>2073</v>
          </cell>
        </row>
        <row r="2075">
          <cell r="C2075">
            <v>2074</v>
          </cell>
        </row>
        <row r="2076">
          <cell r="C2076">
            <v>2075</v>
          </cell>
        </row>
        <row r="2077">
          <cell r="C2077">
            <v>2076</v>
          </cell>
        </row>
        <row r="2078">
          <cell r="C2078">
            <v>2077</v>
          </cell>
        </row>
        <row r="2079">
          <cell r="C2079">
            <v>2078</v>
          </cell>
        </row>
        <row r="2080">
          <cell r="C2080">
            <v>2079</v>
          </cell>
        </row>
        <row r="2081">
          <cell r="C2081">
            <v>2080</v>
          </cell>
        </row>
        <row r="2082">
          <cell r="C2082">
            <v>2081</v>
          </cell>
        </row>
        <row r="2083">
          <cell r="C2083">
            <v>2082</v>
          </cell>
        </row>
        <row r="2084">
          <cell r="C2084">
            <v>2083</v>
          </cell>
        </row>
        <row r="2085">
          <cell r="C2085">
            <v>2084</v>
          </cell>
        </row>
        <row r="2086">
          <cell r="C2086">
            <v>2085</v>
          </cell>
        </row>
        <row r="2087">
          <cell r="C2087">
            <v>2086</v>
          </cell>
        </row>
        <row r="2088">
          <cell r="C2088">
            <v>2087</v>
          </cell>
        </row>
        <row r="2089">
          <cell r="C2089">
            <v>2088</v>
          </cell>
        </row>
        <row r="2090">
          <cell r="C2090">
            <v>2089</v>
          </cell>
        </row>
        <row r="2091">
          <cell r="C2091">
            <v>2090</v>
          </cell>
        </row>
        <row r="2092">
          <cell r="C2092">
            <v>2091</v>
          </cell>
        </row>
        <row r="2093">
          <cell r="C2093">
            <v>2092</v>
          </cell>
        </row>
        <row r="2094">
          <cell r="C2094">
            <v>2093</v>
          </cell>
        </row>
        <row r="2095">
          <cell r="C2095">
            <v>2094</v>
          </cell>
        </row>
        <row r="2096">
          <cell r="C2096">
            <v>2095</v>
          </cell>
        </row>
        <row r="2097">
          <cell r="C2097">
            <v>2096</v>
          </cell>
        </row>
        <row r="2098">
          <cell r="C2098">
            <v>2097</v>
          </cell>
        </row>
        <row r="2099">
          <cell r="C2099">
            <v>2098</v>
          </cell>
        </row>
        <row r="2100">
          <cell r="C2100">
            <v>2099</v>
          </cell>
        </row>
        <row r="2101">
          <cell r="C2101">
            <v>2100</v>
          </cell>
        </row>
        <row r="2102">
          <cell r="C2102">
            <v>2101</v>
          </cell>
        </row>
        <row r="2103">
          <cell r="C2103">
            <v>2102</v>
          </cell>
        </row>
        <row r="2104">
          <cell r="C2104">
            <v>2103</v>
          </cell>
        </row>
        <row r="2105">
          <cell r="C2105">
            <v>2104</v>
          </cell>
        </row>
        <row r="2106">
          <cell r="C2106">
            <v>2105</v>
          </cell>
        </row>
        <row r="2107">
          <cell r="C2107">
            <v>2106</v>
          </cell>
        </row>
        <row r="2108">
          <cell r="C2108">
            <v>2107</v>
          </cell>
        </row>
        <row r="2109">
          <cell r="C2109">
            <v>2108</v>
          </cell>
        </row>
        <row r="2110">
          <cell r="C2110">
            <v>2109</v>
          </cell>
        </row>
        <row r="2111">
          <cell r="C2111">
            <v>2110</v>
          </cell>
        </row>
        <row r="2112">
          <cell r="C2112">
            <v>2111</v>
          </cell>
        </row>
        <row r="2113">
          <cell r="C2113">
            <v>2112</v>
          </cell>
        </row>
        <row r="2114">
          <cell r="C2114">
            <v>2113</v>
          </cell>
        </row>
        <row r="2115">
          <cell r="C2115">
            <v>2114</v>
          </cell>
        </row>
        <row r="2116">
          <cell r="C2116">
            <v>2115</v>
          </cell>
        </row>
        <row r="2117">
          <cell r="C2117">
            <v>2116</v>
          </cell>
        </row>
        <row r="2118">
          <cell r="C2118">
            <v>2117</v>
          </cell>
        </row>
        <row r="2119">
          <cell r="C2119">
            <v>2118</v>
          </cell>
        </row>
        <row r="2120">
          <cell r="C2120">
            <v>2119</v>
          </cell>
        </row>
        <row r="2121">
          <cell r="C2121">
            <v>2120</v>
          </cell>
        </row>
        <row r="2122">
          <cell r="C2122">
            <v>2121</v>
          </cell>
        </row>
        <row r="2123">
          <cell r="C2123">
            <v>2122</v>
          </cell>
        </row>
        <row r="2124">
          <cell r="C2124">
            <v>2123</v>
          </cell>
        </row>
        <row r="2125">
          <cell r="C2125">
            <v>2124</v>
          </cell>
        </row>
        <row r="2126">
          <cell r="C2126">
            <v>2125</v>
          </cell>
        </row>
        <row r="2127">
          <cell r="C2127">
            <v>2126</v>
          </cell>
        </row>
        <row r="2128">
          <cell r="C2128">
            <v>2127</v>
          </cell>
        </row>
        <row r="2129">
          <cell r="C2129">
            <v>2128</v>
          </cell>
        </row>
        <row r="2130">
          <cell r="C2130">
            <v>2129</v>
          </cell>
        </row>
        <row r="2131">
          <cell r="C2131">
            <v>2130</v>
          </cell>
        </row>
        <row r="2132">
          <cell r="C2132">
            <v>2131</v>
          </cell>
        </row>
        <row r="2133">
          <cell r="C2133">
            <v>2132</v>
          </cell>
        </row>
        <row r="2134">
          <cell r="C2134">
            <v>2133</v>
          </cell>
        </row>
        <row r="2135">
          <cell r="C2135">
            <v>2134</v>
          </cell>
        </row>
        <row r="2136">
          <cell r="C2136">
            <v>2135</v>
          </cell>
        </row>
        <row r="2137">
          <cell r="C2137">
            <v>2136</v>
          </cell>
        </row>
        <row r="2138">
          <cell r="C2138">
            <v>2137</v>
          </cell>
        </row>
        <row r="2139">
          <cell r="C2139">
            <v>2138</v>
          </cell>
        </row>
        <row r="2140">
          <cell r="C2140">
            <v>2139</v>
          </cell>
        </row>
        <row r="2141">
          <cell r="C2141">
            <v>2140</v>
          </cell>
        </row>
        <row r="2142">
          <cell r="C2142">
            <v>2141</v>
          </cell>
        </row>
        <row r="2143">
          <cell r="C2143">
            <v>2142</v>
          </cell>
        </row>
        <row r="2144">
          <cell r="C2144">
            <v>2143</v>
          </cell>
        </row>
        <row r="2145">
          <cell r="C2145">
            <v>2144</v>
          </cell>
        </row>
        <row r="2146">
          <cell r="C2146">
            <v>2145</v>
          </cell>
        </row>
        <row r="2147">
          <cell r="C2147">
            <v>2146</v>
          </cell>
        </row>
        <row r="2148">
          <cell r="C2148">
            <v>2147</v>
          </cell>
        </row>
        <row r="2149">
          <cell r="C2149">
            <v>2148</v>
          </cell>
        </row>
        <row r="2150">
          <cell r="C2150">
            <v>2149</v>
          </cell>
        </row>
        <row r="2151">
          <cell r="C2151">
            <v>2150</v>
          </cell>
        </row>
        <row r="2152">
          <cell r="C2152">
            <v>2151</v>
          </cell>
        </row>
        <row r="2153">
          <cell r="C2153">
            <v>2152</v>
          </cell>
        </row>
        <row r="2154">
          <cell r="C2154">
            <v>2153</v>
          </cell>
        </row>
        <row r="2155">
          <cell r="C2155">
            <v>2154</v>
          </cell>
        </row>
        <row r="2156">
          <cell r="C2156">
            <v>2155</v>
          </cell>
        </row>
        <row r="2157">
          <cell r="C2157">
            <v>2156</v>
          </cell>
        </row>
        <row r="2158">
          <cell r="C2158">
            <v>2157</v>
          </cell>
        </row>
        <row r="2159">
          <cell r="C2159">
            <v>2158</v>
          </cell>
        </row>
        <row r="2160">
          <cell r="C2160">
            <v>2159</v>
          </cell>
        </row>
        <row r="2161">
          <cell r="C2161">
            <v>2160</v>
          </cell>
        </row>
        <row r="2162">
          <cell r="C2162">
            <v>2161</v>
          </cell>
        </row>
        <row r="2163">
          <cell r="C2163">
            <v>2162</v>
          </cell>
        </row>
        <row r="2164">
          <cell r="C2164">
            <v>2163</v>
          </cell>
        </row>
        <row r="2165">
          <cell r="C2165">
            <v>2164</v>
          </cell>
        </row>
        <row r="2166">
          <cell r="C2166">
            <v>2165</v>
          </cell>
        </row>
        <row r="2167">
          <cell r="C2167">
            <v>2166</v>
          </cell>
        </row>
        <row r="2168">
          <cell r="C2168">
            <v>2167</v>
          </cell>
        </row>
        <row r="2169">
          <cell r="C2169">
            <v>2168</v>
          </cell>
        </row>
        <row r="2170">
          <cell r="C2170">
            <v>2169</v>
          </cell>
        </row>
        <row r="2171">
          <cell r="C2171">
            <v>2170</v>
          </cell>
        </row>
        <row r="2172">
          <cell r="C2172">
            <v>2171</v>
          </cell>
        </row>
        <row r="2173">
          <cell r="C2173">
            <v>2172</v>
          </cell>
        </row>
        <row r="2174">
          <cell r="C2174">
            <v>2173</v>
          </cell>
        </row>
        <row r="2175">
          <cell r="C2175">
            <v>2174</v>
          </cell>
        </row>
        <row r="2176">
          <cell r="C2176">
            <v>2175</v>
          </cell>
        </row>
        <row r="2177">
          <cell r="C2177">
            <v>2176</v>
          </cell>
        </row>
        <row r="2178">
          <cell r="C2178">
            <v>2177</v>
          </cell>
        </row>
        <row r="2179">
          <cell r="C2179">
            <v>2178</v>
          </cell>
        </row>
        <row r="2180">
          <cell r="C2180">
            <v>2179</v>
          </cell>
        </row>
        <row r="2181">
          <cell r="C2181">
            <v>2180</v>
          </cell>
        </row>
        <row r="2182">
          <cell r="C2182">
            <v>2181</v>
          </cell>
        </row>
        <row r="2183">
          <cell r="C2183">
            <v>2182</v>
          </cell>
        </row>
        <row r="2184">
          <cell r="C2184">
            <v>2183</v>
          </cell>
        </row>
        <row r="2185">
          <cell r="C2185">
            <v>2184</v>
          </cell>
        </row>
        <row r="2186">
          <cell r="C2186">
            <v>2185</v>
          </cell>
        </row>
        <row r="2187">
          <cell r="C2187">
            <v>2186</v>
          </cell>
        </row>
        <row r="2188">
          <cell r="C2188">
            <v>2187</v>
          </cell>
        </row>
        <row r="2189">
          <cell r="C2189">
            <v>2188</v>
          </cell>
        </row>
        <row r="2190">
          <cell r="C2190">
            <v>2189</v>
          </cell>
        </row>
        <row r="2191">
          <cell r="C2191">
            <v>2190</v>
          </cell>
        </row>
        <row r="2192">
          <cell r="C2192">
            <v>2191</v>
          </cell>
        </row>
        <row r="2193">
          <cell r="C2193">
            <v>2192</v>
          </cell>
        </row>
        <row r="2194">
          <cell r="C2194">
            <v>2193</v>
          </cell>
        </row>
        <row r="2195">
          <cell r="C2195">
            <v>2194</v>
          </cell>
        </row>
        <row r="2196">
          <cell r="C2196">
            <v>2195</v>
          </cell>
        </row>
        <row r="2197">
          <cell r="C2197">
            <v>2196</v>
          </cell>
        </row>
        <row r="2198">
          <cell r="C2198">
            <v>2197</v>
          </cell>
        </row>
        <row r="2199">
          <cell r="C2199">
            <v>2198</v>
          </cell>
        </row>
        <row r="2200">
          <cell r="C2200">
            <v>2199</v>
          </cell>
        </row>
        <row r="2201">
          <cell r="C2201">
            <v>2200</v>
          </cell>
        </row>
        <row r="2202">
          <cell r="C2202">
            <v>2201</v>
          </cell>
        </row>
        <row r="2203">
          <cell r="C2203">
            <v>2202</v>
          </cell>
        </row>
        <row r="2204">
          <cell r="C2204">
            <v>2203</v>
          </cell>
        </row>
        <row r="2205">
          <cell r="C2205">
            <v>2204</v>
          </cell>
        </row>
        <row r="2206">
          <cell r="C2206">
            <v>2205</v>
          </cell>
        </row>
        <row r="2207">
          <cell r="C2207">
            <v>2206</v>
          </cell>
        </row>
        <row r="2208">
          <cell r="C2208">
            <v>2207</v>
          </cell>
        </row>
        <row r="2209">
          <cell r="C2209">
            <v>2208</v>
          </cell>
        </row>
        <row r="2210">
          <cell r="C2210">
            <v>2209</v>
          </cell>
        </row>
        <row r="2211">
          <cell r="C2211">
            <v>2210</v>
          </cell>
        </row>
        <row r="2212">
          <cell r="C2212">
            <v>2211</v>
          </cell>
        </row>
        <row r="2213">
          <cell r="C2213">
            <v>2212</v>
          </cell>
        </row>
        <row r="2214">
          <cell r="C2214">
            <v>2213</v>
          </cell>
        </row>
        <row r="2215">
          <cell r="C2215">
            <v>2214</v>
          </cell>
        </row>
        <row r="2216">
          <cell r="C2216">
            <v>2215</v>
          </cell>
        </row>
        <row r="2217">
          <cell r="C2217">
            <v>2216</v>
          </cell>
        </row>
        <row r="2218">
          <cell r="C2218">
            <v>2217</v>
          </cell>
        </row>
        <row r="2219">
          <cell r="C2219">
            <v>2218</v>
          </cell>
        </row>
        <row r="2220">
          <cell r="C2220">
            <v>2219</v>
          </cell>
        </row>
        <row r="2221">
          <cell r="C2221">
            <v>2220</v>
          </cell>
        </row>
        <row r="2222">
          <cell r="C2222">
            <v>2221</v>
          </cell>
        </row>
        <row r="2223">
          <cell r="C2223">
            <v>2222</v>
          </cell>
        </row>
        <row r="2224">
          <cell r="C2224">
            <v>2223</v>
          </cell>
        </row>
        <row r="2225">
          <cell r="C2225">
            <v>2224</v>
          </cell>
        </row>
        <row r="2226">
          <cell r="C2226">
            <v>2225</v>
          </cell>
        </row>
        <row r="2227">
          <cell r="C2227">
            <v>2226</v>
          </cell>
        </row>
        <row r="2228">
          <cell r="C2228">
            <v>2227</v>
          </cell>
        </row>
        <row r="2229">
          <cell r="C2229">
            <v>2228</v>
          </cell>
        </row>
        <row r="2230">
          <cell r="C2230">
            <v>2229</v>
          </cell>
        </row>
        <row r="2231">
          <cell r="C2231">
            <v>2230</v>
          </cell>
        </row>
        <row r="2232">
          <cell r="C2232">
            <v>2231</v>
          </cell>
        </row>
        <row r="2233">
          <cell r="C2233">
            <v>2232</v>
          </cell>
        </row>
        <row r="2234">
          <cell r="C2234">
            <v>2233</v>
          </cell>
        </row>
        <row r="2235">
          <cell r="C2235">
            <v>2234</v>
          </cell>
        </row>
        <row r="2236">
          <cell r="C2236">
            <v>2235</v>
          </cell>
        </row>
        <row r="2237">
          <cell r="C2237">
            <v>2236</v>
          </cell>
        </row>
        <row r="2238">
          <cell r="C2238">
            <v>2237</v>
          </cell>
        </row>
        <row r="2239">
          <cell r="C2239">
            <v>2238</v>
          </cell>
        </row>
        <row r="2240">
          <cell r="C2240">
            <v>2239</v>
          </cell>
        </row>
        <row r="2241">
          <cell r="C2241">
            <v>2240</v>
          </cell>
        </row>
        <row r="2242">
          <cell r="C2242">
            <v>2241</v>
          </cell>
        </row>
        <row r="2243">
          <cell r="C2243">
            <v>2242</v>
          </cell>
        </row>
        <row r="2244">
          <cell r="C2244">
            <v>2243</v>
          </cell>
        </row>
        <row r="2245">
          <cell r="C2245">
            <v>2244</v>
          </cell>
        </row>
        <row r="2246">
          <cell r="C2246">
            <v>2245</v>
          </cell>
        </row>
        <row r="2247">
          <cell r="C2247">
            <v>2246</v>
          </cell>
        </row>
        <row r="2248">
          <cell r="C2248">
            <v>2247</v>
          </cell>
        </row>
        <row r="2249">
          <cell r="C2249">
            <v>2248</v>
          </cell>
        </row>
        <row r="2250">
          <cell r="C2250">
            <v>2249</v>
          </cell>
        </row>
        <row r="2251">
          <cell r="C2251">
            <v>2250</v>
          </cell>
        </row>
        <row r="2252">
          <cell r="C2252">
            <v>2251</v>
          </cell>
        </row>
        <row r="2253">
          <cell r="C2253">
            <v>2252</v>
          </cell>
        </row>
        <row r="2254">
          <cell r="C2254">
            <v>2253</v>
          </cell>
        </row>
        <row r="2255">
          <cell r="C2255">
            <v>2254</v>
          </cell>
        </row>
        <row r="2256">
          <cell r="C2256">
            <v>2255</v>
          </cell>
        </row>
        <row r="2257">
          <cell r="C2257">
            <v>2256</v>
          </cell>
        </row>
        <row r="2258">
          <cell r="C2258">
            <v>2257</v>
          </cell>
        </row>
        <row r="2259">
          <cell r="C2259">
            <v>2258</v>
          </cell>
        </row>
        <row r="2260">
          <cell r="C2260">
            <v>2259</v>
          </cell>
        </row>
        <row r="2261">
          <cell r="C2261">
            <v>2260</v>
          </cell>
        </row>
        <row r="2262">
          <cell r="C2262">
            <v>2261</v>
          </cell>
        </row>
        <row r="2263">
          <cell r="C2263">
            <v>2262</v>
          </cell>
        </row>
        <row r="2264">
          <cell r="C2264">
            <v>2263</v>
          </cell>
        </row>
        <row r="2265">
          <cell r="C2265">
            <v>2264</v>
          </cell>
        </row>
        <row r="2266">
          <cell r="C2266">
            <v>2265</v>
          </cell>
        </row>
        <row r="2267">
          <cell r="C2267">
            <v>2266</v>
          </cell>
        </row>
        <row r="2268">
          <cell r="C2268">
            <v>2267</v>
          </cell>
        </row>
        <row r="2269">
          <cell r="C2269">
            <v>2268</v>
          </cell>
        </row>
        <row r="2270">
          <cell r="C2270">
            <v>2269</v>
          </cell>
        </row>
        <row r="2271">
          <cell r="C2271">
            <v>2270</v>
          </cell>
        </row>
        <row r="2272">
          <cell r="C2272">
            <v>2271</v>
          </cell>
        </row>
        <row r="2273">
          <cell r="C2273">
            <v>2272</v>
          </cell>
        </row>
        <row r="2274">
          <cell r="C2274">
            <v>2273</v>
          </cell>
        </row>
        <row r="2275">
          <cell r="C2275">
            <v>2274</v>
          </cell>
        </row>
        <row r="2276">
          <cell r="C2276">
            <v>2275</v>
          </cell>
        </row>
        <row r="2277">
          <cell r="C2277">
            <v>2276</v>
          </cell>
        </row>
        <row r="2278">
          <cell r="C2278">
            <v>2277</v>
          </cell>
        </row>
        <row r="2279">
          <cell r="C2279">
            <v>2278</v>
          </cell>
        </row>
        <row r="2280">
          <cell r="C2280">
            <v>2279</v>
          </cell>
        </row>
        <row r="2281">
          <cell r="C2281">
            <v>2280</v>
          </cell>
        </row>
        <row r="2282">
          <cell r="C2282">
            <v>2281</v>
          </cell>
        </row>
        <row r="2283">
          <cell r="C2283">
            <v>2282</v>
          </cell>
        </row>
        <row r="2284">
          <cell r="C2284">
            <v>2283</v>
          </cell>
        </row>
        <row r="2285">
          <cell r="C2285">
            <v>2284</v>
          </cell>
        </row>
        <row r="2286">
          <cell r="C2286">
            <v>2285</v>
          </cell>
        </row>
        <row r="2287">
          <cell r="C2287">
            <v>2286</v>
          </cell>
        </row>
        <row r="2288">
          <cell r="C2288">
            <v>2287</v>
          </cell>
        </row>
        <row r="2289">
          <cell r="C2289">
            <v>2288</v>
          </cell>
        </row>
        <row r="2290">
          <cell r="C2290">
            <v>2289</v>
          </cell>
        </row>
        <row r="2291">
          <cell r="C2291">
            <v>2290</v>
          </cell>
        </row>
        <row r="2292">
          <cell r="C2292">
            <v>2291</v>
          </cell>
        </row>
        <row r="2293">
          <cell r="C2293">
            <v>2292</v>
          </cell>
        </row>
        <row r="2294">
          <cell r="C2294">
            <v>2293</v>
          </cell>
        </row>
        <row r="2295">
          <cell r="C2295">
            <v>2294</v>
          </cell>
        </row>
        <row r="2296">
          <cell r="C2296">
            <v>2295</v>
          </cell>
        </row>
        <row r="2297">
          <cell r="C2297">
            <v>2296</v>
          </cell>
        </row>
        <row r="2298">
          <cell r="C2298">
            <v>2297</v>
          </cell>
        </row>
        <row r="2299">
          <cell r="C2299">
            <v>2298</v>
          </cell>
        </row>
        <row r="2300">
          <cell r="C2300">
            <v>2299</v>
          </cell>
        </row>
        <row r="2301">
          <cell r="C2301">
            <v>2300</v>
          </cell>
        </row>
        <row r="2302">
          <cell r="C2302">
            <v>2301</v>
          </cell>
        </row>
        <row r="2303">
          <cell r="C2303">
            <v>2302</v>
          </cell>
        </row>
        <row r="2304">
          <cell r="C2304">
            <v>2303</v>
          </cell>
        </row>
        <row r="2305">
          <cell r="C2305">
            <v>2304</v>
          </cell>
        </row>
        <row r="2306">
          <cell r="C2306">
            <v>2305</v>
          </cell>
        </row>
        <row r="2307">
          <cell r="C2307">
            <v>2306</v>
          </cell>
        </row>
        <row r="2308">
          <cell r="C2308">
            <v>2307</v>
          </cell>
        </row>
        <row r="2309">
          <cell r="C2309">
            <v>2308</v>
          </cell>
        </row>
        <row r="2310">
          <cell r="C2310">
            <v>2309</v>
          </cell>
        </row>
        <row r="2311">
          <cell r="C2311">
            <v>2310</v>
          </cell>
        </row>
        <row r="2312">
          <cell r="C2312">
            <v>2311</v>
          </cell>
        </row>
        <row r="2313">
          <cell r="C2313">
            <v>2312</v>
          </cell>
        </row>
        <row r="2314">
          <cell r="C2314">
            <v>2313</v>
          </cell>
        </row>
        <row r="2315">
          <cell r="C2315">
            <v>2314</v>
          </cell>
        </row>
        <row r="2316">
          <cell r="C2316">
            <v>2315</v>
          </cell>
        </row>
        <row r="2317">
          <cell r="C2317">
            <v>2316</v>
          </cell>
        </row>
        <row r="2318">
          <cell r="C2318">
            <v>2317</v>
          </cell>
        </row>
        <row r="2319">
          <cell r="C2319">
            <v>2318</v>
          </cell>
        </row>
        <row r="2320">
          <cell r="C2320">
            <v>2319</v>
          </cell>
        </row>
        <row r="2321">
          <cell r="C2321">
            <v>2320</v>
          </cell>
        </row>
        <row r="2322">
          <cell r="C2322">
            <v>2321</v>
          </cell>
        </row>
        <row r="2323">
          <cell r="C2323">
            <v>2322</v>
          </cell>
        </row>
        <row r="2324">
          <cell r="C2324">
            <v>2323</v>
          </cell>
        </row>
        <row r="2325">
          <cell r="C2325">
            <v>2324</v>
          </cell>
        </row>
        <row r="2326">
          <cell r="C2326">
            <v>2325</v>
          </cell>
        </row>
        <row r="2327">
          <cell r="C2327">
            <v>2326</v>
          </cell>
        </row>
        <row r="2328">
          <cell r="C2328">
            <v>2327</v>
          </cell>
        </row>
        <row r="2329">
          <cell r="C2329">
            <v>2328</v>
          </cell>
        </row>
        <row r="2330">
          <cell r="C2330">
            <v>2329</v>
          </cell>
        </row>
        <row r="2331">
          <cell r="C2331">
            <v>2330</v>
          </cell>
        </row>
        <row r="2332">
          <cell r="C2332">
            <v>2331</v>
          </cell>
        </row>
        <row r="2333">
          <cell r="C2333">
            <v>2332</v>
          </cell>
        </row>
        <row r="2334">
          <cell r="C2334">
            <v>2333</v>
          </cell>
        </row>
        <row r="2335">
          <cell r="C2335">
            <v>2334</v>
          </cell>
        </row>
        <row r="2336">
          <cell r="C2336">
            <v>2335</v>
          </cell>
        </row>
        <row r="2337">
          <cell r="C2337">
            <v>2336</v>
          </cell>
        </row>
        <row r="2338">
          <cell r="C2338">
            <v>2337</v>
          </cell>
        </row>
        <row r="2339">
          <cell r="C2339">
            <v>2338</v>
          </cell>
        </row>
        <row r="2340">
          <cell r="C2340">
            <v>2339</v>
          </cell>
        </row>
        <row r="2341">
          <cell r="C2341">
            <v>2340</v>
          </cell>
        </row>
        <row r="2342">
          <cell r="C2342">
            <v>2341</v>
          </cell>
        </row>
        <row r="2343">
          <cell r="C2343">
            <v>2342</v>
          </cell>
        </row>
        <row r="2344">
          <cell r="C2344">
            <v>2343</v>
          </cell>
        </row>
        <row r="2345">
          <cell r="C2345">
            <v>2344</v>
          </cell>
        </row>
        <row r="2346">
          <cell r="C2346">
            <v>2345</v>
          </cell>
        </row>
        <row r="2347">
          <cell r="C2347">
            <v>2346</v>
          </cell>
        </row>
        <row r="2348">
          <cell r="C2348">
            <v>2347</v>
          </cell>
        </row>
        <row r="2349">
          <cell r="C2349">
            <v>2348</v>
          </cell>
        </row>
        <row r="2350">
          <cell r="C2350">
            <v>2349</v>
          </cell>
        </row>
        <row r="2351">
          <cell r="C2351">
            <v>2350</v>
          </cell>
        </row>
        <row r="2352">
          <cell r="C2352">
            <v>2351</v>
          </cell>
        </row>
        <row r="2353">
          <cell r="C2353">
            <v>2352</v>
          </cell>
        </row>
        <row r="2354">
          <cell r="C2354">
            <v>2353</v>
          </cell>
        </row>
        <row r="2355">
          <cell r="C2355">
            <v>2354</v>
          </cell>
        </row>
        <row r="2356">
          <cell r="C2356">
            <v>2355</v>
          </cell>
        </row>
        <row r="2357">
          <cell r="C2357">
            <v>2356</v>
          </cell>
        </row>
        <row r="2358">
          <cell r="C2358">
            <v>2357</v>
          </cell>
        </row>
        <row r="2359">
          <cell r="C2359">
            <v>2358</v>
          </cell>
        </row>
        <row r="2360">
          <cell r="C2360">
            <v>2359</v>
          </cell>
        </row>
        <row r="2361">
          <cell r="C2361">
            <v>2360</v>
          </cell>
        </row>
        <row r="2362">
          <cell r="C2362">
            <v>2361</v>
          </cell>
        </row>
        <row r="2363">
          <cell r="C2363">
            <v>2362</v>
          </cell>
        </row>
        <row r="2364">
          <cell r="C2364">
            <v>2363</v>
          </cell>
        </row>
        <row r="2365">
          <cell r="C2365">
            <v>2364</v>
          </cell>
        </row>
        <row r="2366">
          <cell r="C2366">
            <v>2365</v>
          </cell>
        </row>
        <row r="2367">
          <cell r="C2367">
            <v>2366</v>
          </cell>
        </row>
        <row r="2368">
          <cell r="C2368">
            <v>2367</v>
          </cell>
        </row>
        <row r="2369">
          <cell r="C2369">
            <v>2368</v>
          </cell>
        </row>
        <row r="2370">
          <cell r="C2370">
            <v>2369</v>
          </cell>
        </row>
        <row r="2371">
          <cell r="C2371">
            <v>2370</v>
          </cell>
        </row>
        <row r="2372">
          <cell r="C2372">
            <v>2371</v>
          </cell>
        </row>
        <row r="2373">
          <cell r="C2373">
            <v>2372</v>
          </cell>
        </row>
        <row r="2374">
          <cell r="C2374">
            <v>2373</v>
          </cell>
        </row>
        <row r="2375">
          <cell r="C2375">
            <v>2374</v>
          </cell>
        </row>
        <row r="2376">
          <cell r="C2376">
            <v>2375</v>
          </cell>
        </row>
        <row r="2377">
          <cell r="C2377">
            <v>2376</v>
          </cell>
        </row>
        <row r="2378">
          <cell r="C2378">
            <v>2377</v>
          </cell>
        </row>
        <row r="2379">
          <cell r="C2379">
            <v>2378</v>
          </cell>
        </row>
        <row r="2380">
          <cell r="C2380">
            <v>2379</v>
          </cell>
        </row>
        <row r="2381">
          <cell r="C2381">
            <v>2380</v>
          </cell>
        </row>
        <row r="2382">
          <cell r="C2382">
            <v>2381</v>
          </cell>
        </row>
        <row r="2383">
          <cell r="C2383">
            <v>2382</v>
          </cell>
        </row>
        <row r="2384">
          <cell r="C2384">
            <v>2383</v>
          </cell>
        </row>
        <row r="2385">
          <cell r="C2385">
            <v>2384</v>
          </cell>
        </row>
        <row r="2386">
          <cell r="C2386">
            <v>2385</v>
          </cell>
        </row>
        <row r="2387">
          <cell r="C2387">
            <v>2386</v>
          </cell>
        </row>
        <row r="2388">
          <cell r="C2388">
            <v>2387</v>
          </cell>
        </row>
        <row r="2389">
          <cell r="C2389">
            <v>2388</v>
          </cell>
        </row>
        <row r="2390">
          <cell r="C2390">
            <v>2389</v>
          </cell>
        </row>
        <row r="2391">
          <cell r="C2391">
            <v>2390</v>
          </cell>
        </row>
        <row r="2392">
          <cell r="C2392">
            <v>2391</v>
          </cell>
        </row>
        <row r="2393">
          <cell r="C2393">
            <v>2392</v>
          </cell>
        </row>
        <row r="2394">
          <cell r="C2394">
            <v>2393</v>
          </cell>
        </row>
        <row r="2395">
          <cell r="C2395">
            <v>2394</v>
          </cell>
        </row>
        <row r="2396">
          <cell r="C2396">
            <v>2395</v>
          </cell>
        </row>
        <row r="2397">
          <cell r="C2397">
            <v>2396</v>
          </cell>
        </row>
        <row r="2398">
          <cell r="C2398">
            <v>2397</v>
          </cell>
        </row>
        <row r="2399">
          <cell r="C2399">
            <v>2398</v>
          </cell>
        </row>
        <row r="2400">
          <cell r="C2400">
            <v>2399</v>
          </cell>
        </row>
        <row r="2401">
          <cell r="C2401">
            <v>2400</v>
          </cell>
        </row>
        <row r="2402">
          <cell r="C2402">
            <v>2401</v>
          </cell>
        </row>
        <row r="2403">
          <cell r="C2403">
            <v>2402</v>
          </cell>
        </row>
        <row r="2404">
          <cell r="C2404">
            <v>2403</v>
          </cell>
        </row>
        <row r="2405">
          <cell r="C2405">
            <v>2404</v>
          </cell>
        </row>
        <row r="2406">
          <cell r="C2406">
            <v>2405</v>
          </cell>
        </row>
        <row r="2407">
          <cell r="C2407">
            <v>2406</v>
          </cell>
        </row>
        <row r="2408">
          <cell r="C2408">
            <v>2407</v>
          </cell>
        </row>
        <row r="2409">
          <cell r="C2409">
            <v>2408</v>
          </cell>
        </row>
        <row r="2410">
          <cell r="C2410">
            <v>2409</v>
          </cell>
        </row>
        <row r="2411">
          <cell r="C2411">
            <v>2410</v>
          </cell>
        </row>
        <row r="2412">
          <cell r="C2412">
            <v>2411</v>
          </cell>
        </row>
        <row r="2413">
          <cell r="C2413">
            <v>2412</v>
          </cell>
        </row>
        <row r="2414">
          <cell r="C2414">
            <v>2413</v>
          </cell>
        </row>
        <row r="2415">
          <cell r="C2415">
            <v>2414</v>
          </cell>
        </row>
        <row r="2416">
          <cell r="C2416">
            <v>2415</v>
          </cell>
        </row>
        <row r="2417">
          <cell r="C2417">
            <v>2416</v>
          </cell>
        </row>
        <row r="2418">
          <cell r="C2418">
            <v>2417</v>
          </cell>
        </row>
        <row r="2419">
          <cell r="C2419">
            <v>2418</v>
          </cell>
        </row>
        <row r="2420">
          <cell r="C2420">
            <v>2419</v>
          </cell>
        </row>
        <row r="2421">
          <cell r="C2421">
            <v>2420</v>
          </cell>
        </row>
        <row r="2422">
          <cell r="C2422">
            <v>2421</v>
          </cell>
        </row>
        <row r="2423">
          <cell r="C2423">
            <v>2422</v>
          </cell>
        </row>
        <row r="2424">
          <cell r="C2424">
            <v>2423</v>
          </cell>
        </row>
        <row r="2425">
          <cell r="C2425">
            <v>2424</v>
          </cell>
        </row>
        <row r="2426">
          <cell r="C2426">
            <v>2425</v>
          </cell>
        </row>
        <row r="2427">
          <cell r="C2427">
            <v>2426</v>
          </cell>
        </row>
        <row r="2428">
          <cell r="C2428">
            <v>2427</v>
          </cell>
        </row>
        <row r="2429">
          <cell r="C2429">
            <v>2428</v>
          </cell>
        </row>
        <row r="2430">
          <cell r="C2430">
            <v>2429</v>
          </cell>
        </row>
        <row r="2431">
          <cell r="C2431">
            <v>2430</v>
          </cell>
        </row>
        <row r="2432">
          <cell r="C2432">
            <v>2431</v>
          </cell>
        </row>
        <row r="2433">
          <cell r="C2433">
            <v>2432</v>
          </cell>
        </row>
        <row r="2434">
          <cell r="C2434">
            <v>2433</v>
          </cell>
        </row>
        <row r="2435">
          <cell r="C2435">
            <v>2434</v>
          </cell>
        </row>
        <row r="2436">
          <cell r="C2436">
            <v>2435</v>
          </cell>
        </row>
        <row r="2437">
          <cell r="C2437">
            <v>2436</v>
          </cell>
        </row>
        <row r="2438">
          <cell r="C2438">
            <v>2437</v>
          </cell>
        </row>
        <row r="2439">
          <cell r="C2439">
            <v>2438</v>
          </cell>
        </row>
        <row r="2440">
          <cell r="C2440">
            <v>2439</v>
          </cell>
        </row>
        <row r="2441">
          <cell r="C2441">
            <v>2440</v>
          </cell>
        </row>
        <row r="2442">
          <cell r="C2442">
            <v>2441</v>
          </cell>
        </row>
        <row r="2443">
          <cell r="C2443">
            <v>2442</v>
          </cell>
        </row>
        <row r="2444">
          <cell r="C2444">
            <v>2443</v>
          </cell>
        </row>
        <row r="2445">
          <cell r="C2445">
            <v>2444</v>
          </cell>
        </row>
        <row r="2446">
          <cell r="C2446">
            <v>2445</v>
          </cell>
        </row>
        <row r="2447">
          <cell r="C2447">
            <v>2446</v>
          </cell>
        </row>
        <row r="2448">
          <cell r="C2448">
            <v>2447</v>
          </cell>
        </row>
        <row r="2449">
          <cell r="C2449">
            <v>2448</v>
          </cell>
        </row>
        <row r="2450">
          <cell r="C2450">
            <v>2449</v>
          </cell>
        </row>
        <row r="2451">
          <cell r="C2451">
            <v>2450</v>
          </cell>
        </row>
        <row r="2452">
          <cell r="C2452">
            <v>2451</v>
          </cell>
        </row>
        <row r="2453">
          <cell r="C2453">
            <v>2452</v>
          </cell>
        </row>
        <row r="2454">
          <cell r="C2454">
            <v>2453</v>
          </cell>
        </row>
        <row r="2455">
          <cell r="C2455">
            <v>2454</v>
          </cell>
        </row>
        <row r="2456">
          <cell r="C2456">
            <v>2455</v>
          </cell>
        </row>
        <row r="2457">
          <cell r="C2457">
            <v>2456</v>
          </cell>
        </row>
        <row r="2458">
          <cell r="C2458">
            <v>2457</v>
          </cell>
        </row>
        <row r="2459">
          <cell r="C2459">
            <v>2458</v>
          </cell>
        </row>
        <row r="2460">
          <cell r="C2460">
            <v>2459</v>
          </cell>
        </row>
        <row r="2461">
          <cell r="C2461">
            <v>2460</v>
          </cell>
        </row>
        <row r="2462">
          <cell r="C2462">
            <v>2461</v>
          </cell>
        </row>
        <row r="2463">
          <cell r="C2463">
            <v>2462</v>
          </cell>
        </row>
        <row r="2464">
          <cell r="C2464">
            <v>2463</v>
          </cell>
        </row>
        <row r="2465">
          <cell r="C2465">
            <v>2464</v>
          </cell>
        </row>
        <row r="2466">
          <cell r="C2466">
            <v>2465</v>
          </cell>
        </row>
        <row r="2467">
          <cell r="C2467">
            <v>2466</v>
          </cell>
        </row>
        <row r="2468">
          <cell r="C2468">
            <v>2467</v>
          </cell>
        </row>
        <row r="2469">
          <cell r="C2469">
            <v>2468</v>
          </cell>
        </row>
        <row r="2470">
          <cell r="C2470">
            <v>2469</v>
          </cell>
        </row>
        <row r="2471">
          <cell r="C2471">
            <v>2470</v>
          </cell>
        </row>
        <row r="2472">
          <cell r="C2472">
            <v>2471</v>
          </cell>
        </row>
        <row r="2473">
          <cell r="C2473">
            <v>2472</v>
          </cell>
        </row>
        <row r="2474">
          <cell r="C2474">
            <v>2473</v>
          </cell>
        </row>
        <row r="2475">
          <cell r="C2475">
            <v>2474</v>
          </cell>
        </row>
        <row r="2476">
          <cell r="C2476">
            <v>2475</v>
          </cell>
        </row>
        <row r="2477">
          <cell r="C2477">
            <v>2476</v>
          </cell>
        </row>
        <row r="2478">
          <cell r="C2478">
            <v>2477</v>
          </cell>
        </row>
        <row r="2479">
          <cell r="C2479">
            <v>2478</v>
          </cell>
        </row>
        <row r="2480">
          <cell r="C2480">
            <v>2479</v>
          </cell>
        </row>
        <row r="2481">
          <cell r="C2481">
            <v>2480</v>
          </cell>
        </row>
        <row r="2482">
          <cell r="C2482">
            <v>2481</v>
          </cell>
        </row>
        <row r="2483">
          <cell r="C2483">
            <v>2482</v>
          </cell>
        </row>
        <row r="2484">
          <cell r="C2484">
            <v>2483</v>
          </cell>
        </row>
        <row r="2485">
          <cell r="C2485">
            <v>2484</v>
          </cell>
        </row>
        <row r="2486">
          <cell r="C2486">
            <v>2485</v>
          </cell>
        </row>
        <row r="2487">
          <cell r="C2487">
            <v>2486</v>
          </cell>
        </row>
        <row r="2488">
          <cell r="C2488">
            <v>2487</v>
          </cell>
        </row>
        <row r="2489">
          <cell r="C2489">
            <v>2488</v>
          </cell>
        </row>
        <row r="2490">
          <cell r="C2490">
            <v>2489</v>
          </cell>
        </row>
        <row r="2491">
          <cell r="C2491">
            <v>2490</v>
          </cell>
        </row>
        <row r="2492">
          <cell r="C2492">
            <v>2491</v>
          </cell>
        </row>
        <row r="2493">
          <cell r="C2493">
            <v>2492</v>
          </cell>
        </row>
        <row r="2494">
          <cell r="C2494">
            <v>2493</v>
          </cell>
        </row>
        <row r="2495">
          <cell r="C2495">
            <v>2494</v>
          </cell>
        </row>
        <row r="2496">
          <cell r="C2496">
            <v>2495</v>
          </cell>
        </row>
        <row r="2497">
          <cell r="C2497">
            <v>2496</v>
          </cell>
        </row>
        <row r="2498">
          <cell r="C2498">
            <v>2497</v>
          </cell>
        </row>
        <row r="2499">
          <cell r="C2499">
            <v>2498</v>
          </cell>
        </row>
        <row r="2500">
          <cell r="C2500">
            <v>2499</v>
          </cell>
        </row>
        <row r="2501">
          <cell r="C2501">
            <v>2500</v>
          </cell>
        </row>
        <row r="2502">
          <cell r="C2502">
            <v>2501</v>
          </cell>
        </row>
        <row r="2503">
          <cell r="C2503">
            <v>2502</v>
          </cell>
        </row>
        <row r="2504">
          <cell r="C2504">
            <v>2503</v>
          </cell>
        </row>
        <row r="2505">
          <cell r="C2505">
            <v>2504</v>
          </cell>
        </row>
        <row r="2506">
          <cell r="C2506">
            <v>2505</v>
          </cell>
        </row>
        <row r="2507">
          <cell r="C2507">
            <v>2506</v>
          </cell>
        </row>
        <row r="2508">
          <cell r="C2508">
            <v>2507</v>
          </cell>
        </row>
        <row r="2509">
          <cell r="C2509">
            <v>2508</v>
          </cell>
        </row>
        <row r="2510">
          <cell r="C2510">
            <v>2509</v>
          </cell>
        </row>
        <row r="2511">
          <cell r="C2511">
            <v>2510</v>
          </cell>
        </row>
        <row r="2512">
          <cell r="C2512">
            <v>2511</v>
          </cell>
        </row>
        <row r="2513">
          <cell r="C2513">
            <v>2512</v>
          </cell>
        </row>
        <row r="2514">
          <cell r="C2514">
            <v>2513</v>
          </cell>
        </row>
        <row r="2515">
          <cell r="C2515">
            <v>2514</v>
          </cell>
        </row>
        <row r="2516">
          <cell r="C2516">
            <v>2515</v>
          </cell>
        </row>
        <row r="2517">
          <cell r="C2517">
            <v>2516</v>
          </cell>
        </row>
        <row r="2518">
          <cell r="C2518">
            <v>2517</v>
          </cell>
        </row>
        <row r="2519">
          <cell r="C2519">
            <v>2518</v>
          </cell>
        </row>
        <row r="2520">
          <cell r="C2520">
            <v>2519</v>
          </cell>
        </row>
        <row r="2521">
          <cell r="C2521">
            <v>2520</v>
          </cell>
        </row>
        <row r="2522">
          <cell r="C2522">
            <v>2521</v>
          </cell>
        </row>
        <row r="2523">
          <cell r="C2523">
            <v>2522</v>
          </cell>
        </row>
        <row r="2524">
          <cell r="C2524">
            <v>2523</v>
          </cell>
        </row>
        <row r="2525">
          <cell r="C2525">
            <v>2524</v>
          </cell>
        </row>
        <row r="2526">
          <cell r="C2526">
            <v>2525</v>
          </cell>
        </row>
        <row r="2527">
          <cell r="C2527">
            <v>2526</v>
          </cell>
        </row>
        <row r="2528">
          <cell r="C2528">
            <v>2527</v>
          </cell>
        </row>
        <row r="2529">
          <cell r="C2529">
            <v>2528</v>
          </cell>
        </row>
        <row r="2530">
          <cell r="C2530">
            <v>2529</v>
          </cell>
        </row>
        <row r="2531">
          <cell r="C2531">
            <v>2530</v>
          </cell>
        </row>
        <row r="2532">
          <cell r="C2532">
            <v>2531</v>
          </cell>
        </row>
        <row r="2533">
          <cell r="C2533">
            <v>2532</v>
          </cell>
        </row>
        <row r="2534">
          <cell r="C2534">
            <v>2533</v>
          </cell>
        </row>
        <row r="2535">
          <cell r="C2535">
            <v>2534</v>
          </cell>
        </row>
        <row r="2536">
          <cell r="C2536">
            <v>2535</v>
          </cell>
        </row>
        <row r="2537">
          <cell r="C2537">
            <v>2536</v>
          </cell>
        </row>
        <row r="2538">
          <cell r="C2538">
            <v>2537</v>
          </cell>
        </row>
        <row r="2539">
          <cell r="C2539">
            <v>2538</v>
          </cell>
        </row>
        <row r="2540">
          <cell r="C2540">
            <v>2539</v>
          </cell>
        </row>
        <row r="2541">
          <cell r="C2541">
            <v>2540</v>
          </cell>
        </row>
        <row r="2542">
          <cell r="C2542">
            <v>2541</v>
          </cell>
        </row>
        <row r="2543">
          <cell r="C2543">
            <v>2542</v>
          </cell>
        </row>
        <row r="2544">
          <cell r="C2544">
            <v>2543</v>
          </cell>
        </row>
        <row r="2545">
          <cell r="C2545">
            <v>2544</v>
          </cell>
        </row>
        <row r="2546">
          <cell r="C2546">
            <v>2545</v>
          </cell>
        </row>
        <row r="2547">
          <cell r="C2547">
            <v>2546</v>
          </cell>
        </row>
        <row r="2548">
          <cell r="C2548">
            <v>2547</v>
          </cell>
        </row>
        <row r="2549">
          <cell r="C2549">
            <v>2548</v>
          </cell>
        </row>
        <row r="2550">
          <cell r="C2550">
            <v>2549</v>
          </cell>
        </row>
        <row r="2551">
          <cell r="C2551">
            <v>2550</v>
          </cell>
        </row>
        <row r="2552">
          <cell r="C2552">
            <v>2551</v>
          </cell>
        </row>
        <row r="2553">
          <cell r="C2553">
            <v>2552</v>
          </cell>
        </row>
        <row r="2554">
          <cell r="C2554">
            <v>2553</v>
          </cell>
        </row>
        <row r="2555">
          <cell r="C2555">
            <v>2554</v>
          </cell>
        </row>
        <row r="2556">
          <cell r="C2556">
            <v>2555</v>
          </cell>
        </row>
        <row r="2557">
          <cell r="C2557">
            <v>2556</v>
          </cell>
        </row>
        <row r="2558">
          <cell r="C2558">
            <v>2557</v>
          </cell>
        </row>
        <row r="2559">
          <cell r="C2559">
            <v>2558</v>
          </cell>
        </row>
        <row r="2560">
          <cell r="C2560">
            <v>2559</v>
          </cell>
        </row>
        <row r="2561">
          <cell r="C2561">
            <v>2560</v>
          </cell>
        </row>
        <row r="2562">
          <cell r="C2562">
            <v>2561</v>
          </cell>
        </row>
        <row r="2563">
          <cell r="C2563">
            <v>2562</v>
          </cell>
        </row>
        <row r="2564">
          <cell r="C2564">
            <v>2563</v>
          </cell>
        </row>
        <row r="2565">
          <cell r="C2565">
            <v>2564</v>
          </cell>
        </row>
        <row r="2566">
          <cell r="C2566">
            <v>2565</v>
          </cell>
        </row>
        <row r="2567">
          <cell r="C2567">
            <v>2566</v>
          </cell>
        </row>
        <row r="2568">
          <cell r="C2568">
            <v>2567</v>
          </cell>
        </row>
        <row r="2569">
          <cell r="C2569">
            <v>2568</v>
          </cell>
        </row>
        <row r="2570">
          <cell r="C2570">
            <v>2569</v>
          </cell>
        </row>
        <row r="2571">
          <cell r="C2571">
            <v>2570</v>
          </cell>
        </row>
        <row r="2572">
          <cell r="C2572">
            <v>2571</v>
          </cell>
        </row>
        <row r="2573">
          <cell r="C2573">
            <v>2572</v>
          </cell>
        </row>
        <row r="2574">
          <cell r="C2574">
            <v>2573</v>
          </cell>
        </row>
        <row r="2575">
          <cell r="C2575">
            <v>2574</v>
          </cell>
        </row>
        <row r="2576">
          <cell r="C2576">
            <v>2575</v>
          </cell>
        </row>
        <row r="2577">
          <cell r="C2577">
            <v>2576</v>
          </cell>
        </row>
        <row r="2578">
          <cell r="C2578">
            <v>2577</v>
          </cell>
        </row>
        <row r="2579">
          <cell r="C2579">
            <v>2578</v>
          </cell>
        </row>
        <row r="2580">
          <cell r="C2580">
            <v>2579</v>
          </cell>
        </row>
        <row r="2581">
          <cell r="C2581">
            <v>2580</v>
          </cell>
        </row>
        <row r="2582">
          <cell r="C2582">
            <v>2581</v>
          </cell>
        </row>
        <row r="2583">
          <cell r="C2583">
            <v>2582</v>
          </cell>
        </row>
        <row r="2584">
          <cell r="C2584">
            <v>2583</v>
          </cell>
        </row>
        <row r="2585">
          <cell r="C2585">
            <v>2584</v>
          </cell>
        </row>
        <row r="2586">
          <cell r="C2586">
            <v>2585</v>
          </cell>
        </row>
        <row r="2587">
          <cell r="C2587">
            <v>2586</v>
          </cell>
        </row>
        <row r="2588">
          <cell r="C2588">
            <v>2587</v>
          </cell>
        </row>
        <row r="2589">
          <cell r="C2589">
            <v>2588</v>
          </cell>
        </row>
        <row r="2590">
          <cell r="C2590">
            <v>2589</v>
          </cell>
        </row>
        <row r="2591">
          <cell r="C2591">
            <v>2590</v>
          </cell>
        </row>
        <row r="2592">
          <cell r="C2592">
            <v>2591</v>
          </cell>
        </row>
        <row r="2593">
          <cell r="C2593">
            <v>2592</v>
          </cell>
        </row>
        <row r="2594">
          <cell r="C2594">
            <v>2593</v>
          </cell>
        </row>
        <row r="2595">
          <cell r="C2595">
            <v>2594</v>
          </cell>
        </row>
        <row r="2596">
          <cell r="C2596">
            <v>2595</v>
          </cell>
        </row>
        <row r="2597">
          <cell r="C2597">
            <v>2596</v>
          </cell>
        </row>
        <row r="2598">
          <cell r="C2598">
            <v>2597</v>
          </cell>
        </row>
        <row r="2599">
          <cell r="C2599">
            <v>2598</v>
          </cell>
        </row>
        <row r="2600">
          <cell r="C2600">
            <v>2599</v>
          </cell>
        </row>
        <row r="2601">
          <cell r="C2601">
            <v>2600</v>
          </cell>
        </row>
        <row r="2602">
          <cell r="C2602">
            <v>2601</v>
          </cell>
        </row>
        <row r="2603">
          <cell r="C2603">
            <v>2602</v>
          </cell>
        </row>
        <row r="2604">
          <cell r="C2604">
            <v>2603</v>
          </cell>
        </row>
        <row r="2605">
          <cell r="C2605">
            <v>2604</v>
          </cell>
        </row>
        <row r="2606">
          <cell r="C2606">
            <v>2605</v>
          </cell>
        </row>
        <row r="2607">
          <cell r="C2607">
            <v>2606</v>
          </cell>
        </row>
        <row r="2608">
          <cell r="C2608">
            <v>2607</v>
          </cell>
        </row>
        <row r="2609">
          <cell r="C2609">
            <v>2608</v>
          </cell>
        </row>
        <row r="2610">
          <cell r="C2610">
            <v>2609</v>
          </cell>
        </row>
        <row r="2611">
          <cell r="C2611">
            <v>2610</v>
          </cell>
        </row>
        <row r="2612">
          <cell r="C2612">
            <v>2611</v>
          </cell>
        </row>
        <row r="2613">
          <cell r="C2613">
            <v>2612</v>
          </cell>
        </row>
        <row r="2614">
          <cell r="C2614">
            <v>2613</v>
          </cell>
        </row>
        <row r="2615">
          <cell r="C2615">
            <v>2614</v>
          </cell>
        </row>
        <row r="2616">
          <cell r="C2616">
            <v>2615</v>
          </cell>
        </row>
        <row r="2617">
          <cell r="C2617">
            <v>2616</v>
          </cell>
        </row>
        <row r="2618">
          <cell r="C2618">
            <v>2617</v>
          </cell>
        </row>
        <row r="2619">
          <cell r="C2619">
            <v>2618</v>
          </cell>
        </row>
        <row r="2620">
          <cell r="C2620">
            <v>2619</v>
          </cell>
        </row>
        <row r="2621">
          <cell r="C2621">
            <v>2620</v>
          </cell>
        </row>
        <row r="2622">
          <cell r="C2622">
            <v>2621</v>
          </cell>
        </row>
        <row r="2623">
          <cell r="C2623">
            <v>2622</v>
          </cell>
        </row>
        <row r="2624">
          <cell r="C2624">
            <v>2623</v>
          </cell>
        </row>
        <row r="2625">
          <cell r="C2625">
            <v>2624</v>
          </cell>
        </row>
        <row r="2626">
          <cell r="C2626">
            <v>2625</v>
          </cell>
        </row>
        <row r="2627">
          <cell r="C2627">
            <v>2626</v>
          </cell>
        </row>
        <row r="2628">
          <cell r="C2628">
            <v>2627</v>
          </cell>
        </row>
        <row r="2629">
          <cell r="C2629">
            <v>2628</v>
          </cell>
        </row>
        <row r="2630">
          <cell r="C2630">
            <v>2629</v>
          </cell>
        </row>
        <row r="2631">
          <cell r="C2631">
            <v>2630</v>
          </cell>
        </row>
        <row r="2632">
          <cell r="C2632">
            <v>2631</v>
          </cell>
        </row>
        <row r="2633">
          <cell r="C2633">
            <v>2632</v>
          </cell>
        </row>
        <row r="2634">
          <cell r="C2634">
            <v>2633</v>
          </cell>
        </row>
        <row r="2635">
          <cell r="C2635">
            <v>2634</v>
          </cell>
        </row>
        <row r="2636">
          <cell r="C2636">
            <v>2635</v>
          </cell>
        </row>
        <row r="2637">
          <cell r="C2637">
            <v>2636</v>
          </cell>
        </row>
        <row r="2638">
          <cell r="C2638">
            <v>2637</v>
          </cell>
        </row>
        <row r="2639">
          <cell r="C2639">
            <v>2638</v>
          </cell>
        </row>
        <row r="2640">
          <cell r="C2640">
            <v>2639</v>
          </cell>
        </row>
        <row r="2641">
          <cell r="C2641">
            <v>2640</v>
          </cell>
        </row>
        <row r="2642">
          <cell r="C2642">
            <v>2641</v>
          </cell>
        </row>
        <row r="2643">
          <cell r="C2643">
            <v>2642</v>
          </cell>
        </row>
        <row r="2644">
          <cell r="C2644">
            <v>2643</v>
          </cell>
        </row>
        <row r="2645">
          <cell r="C2645">
            <v>2644</v>
          </cell>
        </row>
        <row r="2646">
          <cell r="C2646">
            <v>2645</v>
          </cell>
        </row>
        <row r="2647">
          <cell r="C2647">
            <v>2646</v>
          </cell>
        </row>
        <row r="2648">
          <cell r="C2648">
            <v>2647</v>
          </cell>
        </row>
        <row r="2649">
          <cell r="C2649">
            <v>2648</v>
          </cell>
        </row>
        <row r="2650">
          <cell r="C2650">
            <v>2649</v>
          </cell>
        </row>
        <row r="2651">
          <cell r="C2651">
            <v>2650</v>
          </cell>
        </row>
        <row r="2652">
          <cell r="C2652">
            <v>2651</v>
          </cell>
        </row>
        <row r="2653">
          <cell r="C2653">
            <v>2652</v>
          </cell>
        </row>
        <row r="2654">
          <cell r="C2654">
            <v>2653</v>
          </cell>
        </row>
        <row r="2655">
          <cell r="C2655">
            <v>2654</v>
          </cell>
        </row>
        <row r="2656">
          <cell r="C2656">
            <v>2655</v>
          </cell>
        </row>
        <row r="2657">
          <cell r="C2657">
            <v>2656</v>
          </cell>
        </row>
        <row r="2658">
          <cell r="C2658">
            <v>2657</v>
          </cell>
        </row>
        <row r="2659">
          <cell r="C2659">
            <v>2658</v>
          </cell>
        </row>
        <row r="2660">
          <cell r="C2660">
            <v>2659</v>
          </cell>
        </row>
        <row r="2661">
          <cell r="C2661">
            <v>2660</v>
          </cell>
        </row>
        <row r="2662">
          <cell r="C2662">
            <v>2661</v>
          </cell>
        </row>
        <row r="2663">
          <cell r="C2663">
            <v>2662</v>
          </cell>
        </row>
        <row r="2664">
          <cell r="C2664">
            <v>2663</v>
          </cell>
        </row>
        <row r="2665">
          <cell r="C2665">
            <v>2664</v>
          </cell>
        </row>
        <row r="2666">
          <cell r="C2666">
            <v>2665</v>
          </cell>
        </row>
        <row r="2667">
          <cell r="C2667">
            <v>2666</v>
          </cell>
        </row>
        <row r="2668">
          <cell r="C2668">
            <v>2667</v>
          </cell>
        </row>
        <row r="2669">
          <cell r="C2669">
            <v>2668</v>
          </cell>
        </row>
        <row r="2670">
          <cell r="C2670">
            <v>2669</v>
          </cell>
        </row>
        <row r="2671">
          <cell r="C2671">
            <v>2670</v>
          </cell>
        </row>
        <row r="2672">
          <cell r="C2672">
            <v>2671</v>
          </cell>
        </row>
        <row r="2673">
          <cell r="C2673">
            <v>2672</v>
          </cell>
        </row>
        <row r="2674">
          <cell r="C2674">
            <v>2673</v>
          </cell>
        </row>
        <row r="2675">
          <cell r="C2675">
            <v>2674</v>
          </cell>
        </row>
        <row r="2676">
          <cell r="C2676">
            <v>2675</v>
          </cell>
        </row>
        <row r="2677">
          <cell r="C2677">
            <v>2676</v>
          </cell>
        </row>
        <row r="2678">
          <cell r="C2678">
            <v>2677</v>
          </cell>
        </row>
        <row r="2679">
          <cell r="C2679">
            <v>2678</v>
          </cell>
        </row>
        <row r="2680">
          <cell r="C2680">
            <v>2679</v>
          </cell>
        </row>
        <row r="2681">
          <cell r="C2681">
            <v>2680</v>
          </cell>
        </row>
        <row r="2682">
          <cell r="C2682">
            <v>2681</v>
          </cell>
        </row>
        <row r="2683">
          <cell r="C2683">
            <v>2682</v>
          </cell>
        </row>
        <row r="2684">
          <cell r="C2684">
            <v>2683</v>
          </cell>
        </row>
        <row r="2685">
          <cell r="C2685">
            <v>2684</v>
          </cell>
        </row>
        <row r="2686">
          <cell r="C2686">
            <v>2685</v>
          </cell>
        </row>
        <row r="2687">
          <cell r="C2687">
            <v>2686</v>
          </cell>
        </row>
        <row r="2688">
          <cell r="C2688">
            <v>2687</v>
          </cell>
        </row>
        <row r="2689">
          <cell r="C2689">
            <v>2688</v>
          </cell>
        </row>
        <row r="2690">
          <cell r="C2690">
            <v>2689</v>
          </cell>
        </row>
        <row r="2691">
          <cell r="C2691">
            <v>2690</v>
          </cell>
        </row>
        <row r="2692">
          <cell r="C2692">
            <v>2691</v>
          </cell>
        </row>
        <row r="2693">
          <cell r="C2693">
            <v>2692</v>
          </cell>
        </row>
        <row r="2694">
          <cell r="C2694">
            <v>2693</v>
          </cell>
        </row>
        <row r="2695">
          <cell r="C2695">
            <v>2694</v>
          </cell>
        </row>
        <row r="2696">
          <cell r="C2696">
            <v>2695</v>
          </cell>
        </row>
        <row r="2697">
          <cell r="C2697">
            <v>2696</v>
          </cell>
        </row>
        <row r="2698">
          <cell r="C2698">
            <v>2697</v>
          </cell>
        </row>
        <row r="2699">
          <cell r="C2699">
            <v>2698</v>
          </cell>
        </row>
        <row r="2700">
          <cell r="C2700">
            <v>2699</v>
          </cell>
        </row>
        <row r="2701">
          <cell r="C2701">
            <v>2700</v>
          </cell>
        </row>
        <row r="2702">
          <cell r="C2702">
            <v>2701</v>
          </cell>
        </row>
        <row r="2703">
          <cell r="C2703">
            <v>2702</v>
          </cell>
        </row>
        <row r="2704">
          <cell r="C2704">
            <v>2703</v>
          </cell>
        </row>
        <row r="2705">
          <cell r="C2705">
            <v>2704</v>
          </cell>
        </row>
        <row r="2706">
          <cell r="C2706">
            <v>2705</v>
          </cell>
        </row>
        <row r="2707">
          <cell r="C2707">
            <v>2706</v>
          </cell>
        </row>
        <row r="2708">
          <cell r="C2708">
            <v>2707</v>
          </cell>
        </row>
        <row r="2709">
          <cell r="C2709">
            <v>2708</v>
          </cell>
        </row>
        <row r="2710">
          <cell r="C2710">
            <v>2709</v>
          </cell>
        </row>
        <row r="2711">
          <cell r="C2711">
            <v>2710</v>
          </cell>
        </row>
        <row r="2712">
          <cell r="C2712">
            <v>2711</v>
          </cell>
        </row>
        <row r="2713">
          <cell r="C2713">
            <v>2712</v>
          </cell>
        </row>
        <row r="2714">
          <cell r="C2714">
            <v>2713</v>
          </cell>
        </row>
        <row r="2715">
          <cell r="C2715">
            <v>2714</v>
          </cell>
        </row>
        <row r="2716">
          <cell r="C2716">
            <v>2715</v>
          </cell>
        </row>
        <row r="2717">
          <cell r="C2717">
            <v>2716</v>
          </cell>
        </row>
        <row r="2718">
          <cell r="C2718">
            <v>2717</v>
          </cell>
        </row>
        <row r="2719">
          <cell r="C2719">
            <v>2718</v>
          </cell>
        </row>
        <row r="2720">
          <cell r="C2720">
            <v>2719</v>
          </cell>
        </row>
        <row r="2721">
          <cell r="C2721">
            <v>2720</v>
          </cell>
        </row>
        <row r="2722">
          <cell r="C2722">
            <v>2721</v>
          </cell>
        </row>
        <row r="2723">
          <cell r="C2723">
            <v>2722</v>
          </cell>
        </row>
        <row r="2724">
          <cell r="C2724">
            <v>2723</v>
          </cell>
        </row>
        <row r="2725">
          <cell r="C2725">
            <v>2724</v>
          </cell>
        </row>
        <row r="2726">
          <cell r="C2726">
            <v>2725</v>
          </cell>
        </row>
        <row r="2727">
          <cell r="C2727">
            <v>2726</v>
          </cell>
        </row>
        <row r="2728">
          <cell r="C2728">
            <v>2727</v>
          </cell>
        </row>
        <row r="2729">
          <cell r="C2729">
            <v>2728</v>
          </cell>
        </row>
        <row r="2730">
          <cell r="C2730">
            <v>2729</v>
          </cell>
        </row>
        <row r="2731">
          <cell r="C2731">
            <v>2730</v>
          </cell>
        </row>
        <row r="2732">
          <cell r="C2732">
            <v>2731</v>
          </cell>
        </row>
        <row r="2733">
          <cell r="C2733">
            <v>2732</v>
          </cell>
        </row>
        <row r="2734">
          <cell r="C2734">
            <v>2733</v>
          </cell>
        </row>
        <row r="2735">
          <cell r="C2735">
            <v>2734</v>
          </cell>
        </row>
        <row r="2736">
          <cell r="C2736">
            <v>2735</v>
          </cell>
        </row>
        <row r="2737">
          <cell r="C2737">
            <v>2736</v>
          </cell>
        </row>
        <row r="2738">
          <cell r="C2738">
            <v>2737</v>
          </cell>
        </row>
        <row r="2739">
          <cell r="C2739">
            <v>2738</v>
          </cell>
        </row>
        <row r="2740">
          <cell r="C2740">
            <v>2739</v>
          </cell>
        </row>
        <row r="2741">
          <cell r="C2741">
            <v>2740</v>
          </cell>
        </row>
        <row r="2742">
          <cell r="C2742">
            <v>2741</v>
          </cell>
        </row>
        <row r="2743">
          <cell r="C2743">
            <v>2742</v>
          </cell>
        </row>
        <row r="2744">
          <cell r="C2744">
            <v>2743</v>
          </cell>
        </row>
        <row r="2745">
          <cell r="C2745">
            <v>2744</v>
          </cell>
        </row>
        <row r="2746">
          <cell r="C2746">
            <v>2745</v>
          </cell>
        </row>
        <row r="2747">
          <cell r="C2747">
            <v>2746</v>
          </cell>
        </row>
        <row r="2748">
          <cell r="C2748">
            <v>2747</v>
          </cell>
        </row>
        <row r="2749">
          <cell r="C2749">
            <v>2748</v>
          </cell>
        </row>
        <row r="2750">
          <cell r="C2750">
            <v>2749</v>
          </cell>
        </row>
        <row r="2751">
          <cell r="C2751">
            <v>2750</v>
          </cell>
        </row>
        <row r="2752">
          <cell r="C2752">
            <v>2751</v>
          </cell>
        </row>
        <row r="2753">
          <cell r="C2753">
            <v>2752</v>
          </cell>
        </row>
        <row r="2754">
          <cell r="C2754">
            <v>2753</v>
          </cell>
        </row>
        <row r="2755">
          <cell r="C2755">
            <v>2754</v>
          </cell>
        </row>
        <row r="2756">
          <cell r="C2756">
            <v>2755</v>
          </cell>
        </row>
        <row r="2757">
          <cell r="C2757">
            <v>2756</v>
          </cell>
        </row>
        <row r="2758">
          <cell r="C2758">
            <v>2757</v>
          </cell>
        </row>
        <row r="2759">
          <cell r="C2759">
            <v>2758</v>
          </cell>
        </row>
        <row r="2760">
          <cell r="C2760">
            <v>2759</v>
          </cell>
        </row>
        <row r="2761">
          <cell r="C2761">
            <v>2760</v>
          </cell>
        </row>
        <row r="2762">
          <cell r="C2762">
            <v>2761</v>
          </cell>
        </row>
        <row r="2763">
          <cell r="C2763">
            <v>2762</v>
          </cell>
        </row>
        <row r="2764">
          <cell r="C2764">
            <v>2763</v>
          </cell>
        </row>
        <row r="2765">
          <cell r="C2765">
            <v>2764</v>
          </cell>
        </row>
        <row r="2766">
          <cell r="C2766">
            <v>2765</v>
          </cell>
        </row>
        <row r="2767">
          <cell r="C2767">
            <v>2766</v>
          </cell>
        </row>
        <row r="2768">
          <cell r="C2768">
            <v>2767</v>
          </cell>
        </row>
        <row r="2769">
          <cell r="C2769">
            <v>2768</v>
          </cell>
        </row>
        <row r="2770">
          <cell r="C2770">
            <v>2769</v>
          </cell>
        </row>
        <row r="2771">
          <cell r="C2771">
            <v>2770</v>
          </cell>
        </row>
        <row r="2772">
          <cell r="C2772">
            <v>2771</v>
          </cell>
        </row>
        <row r="2773">
          <cell r="C2773">
            <v>2772</v>
          </cell>
        </row>
        <row r="2774">
          <cell r="C2774">
            <v>2773</v>
          </cell>
        </row>
        <row r="2775">
          <cell r="C2775">
            <v>2774</v>
          </cell>
        </row>
        <row r="2776">
          <cell r="C2776">
            <v>2775</v>
          </cell>
        </row>
        <row r="2777">
          <cell r="C2777">
            <v>2776</v>
          </cell>
        </row>
        <row r="2778">
          <cell r="C2778">
            <v>2777</v>
          </cell>
        </row>
        <row r="2779">
          <cell r="C2779">
            <v>2778</v>
          </cell>
        </row>
        <row r="2780">
          <cell r="C2780">
            <v>2779</v>
          </cell>
        </row>
        <row r="2781">
          <cell r="C2781">
            <v>2780</v>
          </cell>
        </row>
        <row r="2782">
          <cell r="C2782">
            <v>2781</v>
          </cell>
        </row>
        <row r="2783">
          <cell r="C2783">
            <v>2782</v>
          </cell>
        </row>
        <row r="2784">
          <cell r="C2784">
            <v>2783</v>
          </cell>
        </row>
        <row r="2785">
          <cell r="C2785">
            <v>2784</v>
          </cell>
        </row>
        <row r="2786">
          <cell r="C2786">
            <v>2785</v>
          </cell>
        </row>
        <row r="2787">
          <cell r="C2787">
            <v>2786</v>
          </cell>
        </row>
        <row r="2788">
          <cell r="C2788">
            <v>2787</v>
          </cell>
        </row>
        <row r="2789">
          <cell r="C2789">
            <v>2788</v>
          </cell>
        </row>
        <row r="2790">
          <cell r="C2790">
            <v>2789</v>
          </cell>
        </row>
        <row r="2791">
          <cell r="C2791">
            <v>2790</v>
          </cell>
        </row>
        <row r="2792">
          <cell r="C2792">
            <v>2791</v>
          </cell>
        </row>
        <row r="2793">
          <cell r="C2793">
            <v>2792</v>
          </cell>
        </row>
        <row r="2794">
          <cell r="C2794">
            <v>2793</v>
          </cell>
        </row>
        <row r="2795">
          <cell r="C2795">
            <v>2794</v>
          </cell>
        </row>
        <row r="2796">
          <cell r="C2796">
            <v>2795</v>
          </cell>
        </row>
        <row r="2797">
          <cell r="C2797">
            <v>2796</v>
          </cell>
        </row>
        <row r="2798">
          <cell r="C2798">
            <v>2797</v>
          </cell>
        </row>
        <row r="2799">
          <cell r="C2799">
            <v>2798</v>
          </cell>
        </row>
        <row r="2800">
          <cell r="C2800">
            <v>2799</v>
          </cell>
        </row>
        <row r="2801">
          <cell r="C2801">
            <v>2800</v>
          </cell>
        </row>
        <row r="2802">
          <cell r="C2802">
            <v>2801</v>
          </cell>
        </row>
        <row r="2803">
          <cell r="C2803">
            <v>2802</v>
          </cell>
        </row>
        <row r="2804">
          <cell r="C2804">
            <v>2803</v>
          </cell>
        </row>
        <row r="2805">
          <cell r="C2805">
            <v>2804</v>
          </cell>
        </row>
        <row r="2806">
          <cell r="C2806">
            <v>2805</v>
          </cell>
        </row>
        <row r="2807">
          <cell r="C2807">
            <v>2806</v>
          </cell>
        </row>
        <row r="2808">
          <cell r="C2808">
            <v>2807</v>
          </cell>
        </row>
        <row r="2809">
          <cell r="C2809">
            <v>2808</v>
          </cell>
        </row>
        <row r="2810">
          <cell r="C2810">
            <v>2809</v>
          </cell>
        </row>
        <row r="2811">
          <cell r="C2811">
            <v>2810</v>
          </cell>
        </row>
        <row r="2812">
          <cell r="C2812">
            <v>2811</v>
          </cell>
        </row>
        <row r="2813">
          <cell r="C2813">
            <v>2812</v>
          </cell>
        </row>
        <row r="2814">
          <cell r="C2814">
            <v>2813</v>
          </cell>
        </row>
        <row r="2815">
          <cell r="C2815">
            <v>2814</v>
          </cell>
        </row>
        <row r="2816">
          <cell r="C2816">
            <v>2815</v>
          </cell>
        </row>
        <row r="2817">
          <cell r="C2817">
            <v>2816</v>
          </cell>
        </row>
        <row r="2818">
          <cell r="C2818">
            <v>2817</v>
          </cell>
        </row>
        <row r="2819">
          <cell r="C2819">
            <v>2818</v>
          </cell>
        </row>
        <row r="2820">
          <cell r="C2820">
            <v>2819</v>
          </cell>
        </row>
        <row r="2821">
          <cell r="C2821">
            <v>2820</v>
          </cell>
        </row>
        <row r="2822">
          <cell r="C2822">
            <v>2821</v>
          </cell>
        </row>
        <row r="2823">
          <cell r="C2823">
            <v>2822</v>
          </cell>
        </row>
        <row r="2824">
          <cell r="C2824">
            <v>2823</v>
          </cell>
        </row>
        <row r="2825">
          <cell r="C2825">
            <v>2824</v>
          </cell>
        </row>
        <row r="2826">
          <cell r="C2826">
            <v>2825</v>
          </cell>
        </row>
        <row r="2827">
          <cell r="C2827">
            <v>2826</v>
          </cell>
        </row>
        <row r="2828">
          <cell r="C2828">
            <v>2827</v>
          </cell>
        </row>
        <row r="2829">
          <cell r="C2829">
            <v>2828</v>
          </cell>
        </row>
        <row r="2830">
          <cell r="C2830">
            <v>2829</v>
          </cell>
        </row>
        <row r="2831">
          <cell r="C2831">
            <v>2830</v>
          </cell>
        </row>
        <row r="2832">
          <cell r="C2832">
            <v>2831</v>
          </cell>
        </row>
        <row r="2833">
          <cell r="C2833">
            <v>2832</v>
          </cell>
        </row>
        <row r="2834">
          <cell r="C2834">
            <v>2833</v>
          </cell>
        </row>
        <row r="2835">
          <cell r="C2835">
            <v>2834</v>
          </cell>
        </row>
        <row r="2836">
          <cell r="C2836">
            <v>2835</v>
          </cell>
        </row>
        <row r="2837">
          <cell r="C2837">
            <v>2836</v>
          </cell>
        </row>
        <row r="2838">
          <cell r="C2838">
            <v>2837</v>
          </cell>
        </row>
        <row r="2839">
          <cell r="C2839">
            <v>2838</v>
          </cell>
        </row>
        <row r="2840">
          <cell r="C2840">
            <v>2839</v>
          </cell>
        </row>
        <row r="2841">
          <cell r="C2841">
            <v>2840</v>
          </cell>
        </row>
        <row r="2842">
          <cell r="C2842">
            <v>2841</v>
          </cell>
        </row>
        <row r="2843">
          <cell r="C2843">
            <v>2842</v>
          </cell>
        </row>
        <row r="2844">
          <cell r="C2844">
            <v>2843</v>
          </cell>
        </row>
        <row r="2845">
          <cell r="C2845">
            <v>2844</v>
          </cell>
        </row>
        <row r="2846">
          <cell r="C2846">
            <v>2845</v>
          </cell>
        </row>
        <row r="2847">
          <cell r="C2847">
            <v>2846</v>
          </cell>
        </row>
        <row r="2848">
          <cell r="C2848">
            <v>2847</v>
          </cell>
        </row>
        <row r="2849">
          <cell r="C2849">
            <v>2848</v>
          </cell>
        </row>
        <row r="2850">
          <cell r="C2850">
            <v>2849</v>
          </cell>
        </row>
        <row r="2851">
          <cell r="C2851">
            <v>2850</v>
          </cell>
        </row>
        <row r="2852">
          <cell r="C2852">
            <v>2851</v>
          </cell>
        </row>
        <row r="2853">
          <cell r="C2853">
            <v>2852</v>
          </cell>
        </row>
        <row r="2854">
          <cell r="C2854">
            <v>2853</v>
          </cell>
        </row>
        <row r="2855">
          <cell r="C2855">
            <v>2854</v>
          </cell>
        </row>
        <row r="2856">
          <cell r="C2856">
            <v>2855</v>
          </cell>
        </row>
        <row r="2857">
          <cell r="C2857">
            <v>2856</v>
          </cell>
        </row>
        <row r="2858">
          <cell r="C2858">
            <v>2857</v>
          </cell>
        </row>
        <row r="2859">
          <cell r="C2859">
            <v>2858</v>
          </cell>
        </row>
        <row r="2860">
          <cell r="C2860">
            <v>2859</v>
          </cell>
        </row>
        <row r="2861">
          <cell r="C2861">
            <v>2860</v>
          </cell>
        </row>
        <row r="2862">
          <cell r="C2862">
            <v>2861</v>
          </cell>
        </row>
        <row r="2863">
          <cell r="C2863">
            <v>2862</v>
          </cell>
        </row>
        <row r="2864">
          <cell r="C2864">
            <v>2863</v>
          </cell>
        </row>
        <row r="2865">
          <cell r="C2865">
            <v>2864</v>
          </cell>
        </row>
        <row r="2866">
          <cell r="C2866">
            <v>2865</v>
          </cell>
        </row>
        <row r="2867">
          <cell r="C2867">
            <v>2866</v>
          </cell>
        </row>
        <row r="2868">
          <cell r="C2868">
            <v>2867</v>
          </cell>
        </row>
        <row r="2869">
          <cell r="C2869">
            <v>2868</v>
          </cell>
        </row>
        <row r="2870">
          <cell r="C2870">
            <v>2869</v>
          </cell>
        </row>
        <row r="2871">
          <cell r="C2871">
            <v>2870</v>
          </cell>
        </row>
        <row r="2872">
          <cell r="C2872">
            <v>2871</v>
          </cell>
        </row>
        <row r="2873">
          <cell r="C2873">
            <v>2872</v>
          </cell>
        </row>
        <row r="2874">
          <cell r="C2874">
            <v>2873</v>
          </cell>
        </row>
        <row r="2875">
          <cell r="C2875">
            <v>2874</v>
          </cell>
        </row>
        <row r="2876">
          <cell r="C2876">
            <v>2875</v>
          </cell>
        </row>
        <row r="2877">
          <cell r="C2877">
            <v>2876</v>
          </cell>
        </row>
        <row r="2878">
          <cell r="C2878">
            <v>2877</v>
          </cell>
        </row>
        <row r="2879">
          <cell r="C2879">
            <v>2878</v>
          </cell>
        </row>
        <row r="2880">
          <cell r="C2880">
            <v>2879</v>
          </cell>
        </row>
        <row r="2881">
          <cell r="C2881">
            <v>2880</v>
          </cell>
        </row>
        <row r="2882">
          <cell r="C2882">
            <v>2881</v>
          </cell>
        </row>
        <row r="2883">
          <cell r="C2883">
            <v>2882</v>
          </cell>
        </row>
        <row r="2884">
          <cell r="C2884">
            <v>2883</v>
          </cell>
        </row>
        <row r="2885">
          <cell r="C2885">
            <v>2884</v>
          </cell>
        </row>
        <row r="2886">
          <cell r="C2886">
            <v>2885</v>
          </cell>
        </row>
        <row r="2887">
          <cell r="C2887">
            <v>2886</v>
          </cell>
        </row>
        <row r="2888">
          <cell r="C2888">
            <v>2887</v>
          </cell>
        </row>
        <row r="2889">
          <cell r="C2889">
            <v>2888</v>
          </cell>
        </row>
        <row r="2890">
          <cell r="C2890">
            <v>2889</v>
          </cell>
        </row>
        <row r="2891">
          <cell r="C2891">
            <v>2890</v>
          </cell>
        </row>
        <row r="2892">
          <cell r="C2892">
            <v>2891</v>
          </cell>
        </row>
        <row r="2893">
          <cell r="C2893">
            <v>2892</v>
          </cell>
        </row>
        <row r="2894">
          <cell r="C2894">
            <v>2893</v>
          </cell>
        </row>
        <row r="2895">
          <cell r="C2895">
            <v>2894</v>
          </cell>
        </row>
        <row r="2896">
          <cell r="C2896">
            <v>2895</v>
          </cell>
        </row>
        <row r="2897">
          <cell r="C2897">
            <v>2896</v>
          </cell>
        </row>
        <row r="2898">
          <cell r="C2898">
            <v>2897</v>
          </cell>
        </row>
        <row r="2899">
          <cell r="C2899">
            <v>2898</v>
          </cell>
        </row>
        <row r="2900">
          <cell r="C2900">
            <v>2899</v>
          </cell>
        </row>
        <row r="2901">
          <cell r="C2901">
            <v>2900</v>
          </cell>
        </row>
        <row r="2902">
          <cell r="C2902">
            <v>2901</v>
          </cell>
        </row>
        <row r="2903">
          <cell r="C2903">
            <v>2902</v>
          </cell>
        </row>
        <row r="2904">
          <cell r="C2904">
            <v>2903</v>
          </cell>
        </row>
        <row r="2905">
          <cell r="C2905">
            <v>2904</v>
          </cell>
        </row>
        <row r="2906">
          <cell r="C2906">
            <v>2905</v>
          </cell>
        </row>
        <row r="2907">
          <cell r="C2907">
            <v>2906</v>
          </cell>
        </row>
        <row r="2908">
          <cell r="C2908">
            <v>2907</v>
          </cell>
        </row>
        <row r="2909">
          <cell r="C2909">
            <v>2908</v>
          </cell>
        </row>
        <row r="2910">
          <cell r="C2910">
            <v>2909</v>
          </cell>
        </row>
        <row r="2911">
          <cell r="C2911">
            <v>2910</v>
          </cell>
        </row>
        <row r="2912">
          <cell r="C2912">
            <v>2911</v>
          </cell>
        </row>
        <row r="2913">
          <cell r="C2913">
            <v>2912</v>
          </cell>
        </row>
        <row r="2914">
          <cell r="C2914">
            <v>2913</v>
          </cell>
        </row>
        <row r="2915">
          <cell r="C2915">
            <v>2914</v>
          </cell>
        </row>
        <row r="2916">
          <cell r="C2916">
            <v>2915</v>
          </cell>
        </row>
        <row r="2917">
          <cell r="C2917">
            <v>2916</v>
          </cell>
        </row>
        <row r="2918">
          <cell r="C2918">
            <v>2917</v>
          </cell>
        </row>
        <row r="2919">
          <cell r="C2919">
            <v>2918</v>
          </cell>
        </row>
        <row r="2920">
          <cell r="C2920">
            <v>2919</v>
          </cell>
        </row>
        <row r="2921">
          <cell r="C2921">
            <v>2920</v>
          </cell>
        </row>
        <row r="2922">
          <cell r="C2922">
            <v>2921</v>
          </cell>
        </row>
        <row r="2923">
          <cell r="C2923">
            <v>2922</v>
          </cell>
        </row>
        <row r="2924">
          <cell r="C2924">
            <v>2923</v>
          </cell>
        </row>
        <row r="2925">
          <cell r="C2925">
            <v>2924</v>
          </cell>
        </row>
        <row r="2926">
          <cell r="C2926">
            <v>2925</v>
          </cell>
        </row>
        <row r="2927">
          <cell r="C2927">
            <v>2926</v>
          </cell>
        </row>
        <row r="2928">
          <cell r="C2928">
            <v>2927</v>
          </cell>
        </row>
        <row r="2929">
          <cell r="C2929">
            <v>2928</v>
          </cell>
        </row>
        <row r="2930">
          <cell r="C2930">
            <v>2929</v>
          </cell>
        </row>
        <row r="2931">
          <cell r="C2931">
            <v>2930</v>
          </cell>
        </row>
        <row r="2932">
          <cell r="C2932">
            <v>2931</v>
          </cell>
        </row>
        <row r="2933">
          <cell r="C2933">
            <v>2932</v>
          </cell>
        </row>
        <row r="2934">
          <cell r="C2934">
            <v>2933</v>
          </cell>
        </row>
        <row r="2935">
          <cell r="C2935">
            <v>2934</v>
          </cell>
        </row>
        <row r="2936">
          <cell r="C2936">
            <v>2935</v>
          </cell>
        </row>
        <row r="2937">
          <cell r="C2937">
            <v>2936</v>
          </cell>
        </row>
        <row r="2938">
          <cell r="C2938">
            <v>2937</v>
          </cell>
        </row>
        <row r="2939">
          <cell r="C2939">
            <v>2938</v>
          </cell>
        </row>
        <row r="2940">
          <cell r="C2940">
            <v>2939</v>
          </cell>
        </row>
        <row r="2941">
          <cell r="C2941">
            <v>2940</v>
          </cell>
        </row>
        <row r="2942">
          <cell r="C2942">
            <v>2941</v>
          </cell>
        </row>
        <row r="2943">
          <cell r="C2943">
            <v>2942</v>
          </cell>
        </row>
        <row r="2944">
          <cell r="C2944">
            <v>2943</v>
          </cell>
        </row>
        <row r="2945">
          <cell r="C2945">
            <v>2944</v>
          </cell>
        </row>
        <row r="2946">
          <cell r="C2946">
            <v>2945</v>
          </cell>
        </row>
        <row r="2947">
          <cell r="C2947">
            <v>2946</v>
          </cell>
        </row>
        <row r="2948">
          <cell r="C2948">
            <v>2947</v>
          </cell>
        </row>
        <row r="2949">
          <cell r="C2949">
            <v>2948</v>
          </cell>
        </row>
        <row r="2950">
          <cell r="C2950">
            <v>2949</v>
          </cell>
        </row>
        <row r="2951">
          <cell r="C2951">
            <v>2950</v>
          </cell>
        </row>
        <row r="2952">
          <cell r="C2952">
            <v>2951</v>
          </cell>
        </row>
        <row r="2953">
          <cell r="C2953">
            <v>2952</v>
          </cell>
        </row>
        <row r="2954">
          <cell r="C2954">
            <v>2953</v>
          </cell>
        </row>
        <row r="2955">
          <cell r="C2955">
            <v>2954</v>
          </cell>
        </row>
        <row r="2956">
          <cell r="C2956">
            <v>2955</v>
          </cell>
        </row>
        <row r="2957">
          <cell r="C2957">
            <v>2956</v>
          </cell>
        </row>
        <row r="2958">
          <cell r="C2958">
            <v>2957</v>
          </cell>
        </row>
        <row r="2959">
          <cell r="C2959">
            <v>2958</v>
          </cell>
        </row>
        <row r="2960">
          <cell r="C2960">
            <v>2959</v>
          </cell>
        </row>
        <row r="2961">
          <cell r="C2961">
            <v>2960</v>
          </cell>
        </row>
        <row r="2962">
          <cell r="C2962">
            <v>2961</v>
          </cell>
        </row>
        <row r="2963">
          <cell r="C2963">
            <v>2962</v>
          </cell>
        </row>
        <row r="2964">
          <cell r="C2964">
            <v>2963</v>
          </cell>
        </row>
        <row r="2965">
          <cell r="C2965">
            <v>2964</v>
          </cell>
        </row>
        <row r="2966">
          <cell r="C2966">
            <v>2965</v>
          </cell>
        </row>
        <row r="2967">
          <cell r="C2967">
            <v>2966</v>
          </cell>
        </row>
        <row r="2968">
          <cell r="C2968">
            <v>2967</v>
          </cell>
        </row>
        <row r="2969">
          <cell r="C2969">
            <v>2968</v>
          </cell>
        </row>
        <row r="2970">
          <cell r="C2970">
            <v>2969</v>
          </cell>
        </row>
        <row r="2971">
          <cell r="C2971">
            <v>2970</v>
          </cell>
        </row>
        <row r="2972">
          <cell r="C2972">
            <v>2971</v>
          </cell>
        </row>
        <row r="2973">
          <cell r="C2973">
            <v>2972</v>
          </cell>
        </row>
        <row r="2974">
          <cell r="C2974">
            <v>2973</v>
          </cell>
        </row>
        <row r="2975">
          <cell r="C2975">
            <v>2974</v>
          </cell>
        </row>
        <row r="2976">
          <cell r="C2976">
            <v>2975</v>
          </cell>
        </row>
        <row r="2977">
          <cell r="C2977">
            <v>2976</v>
          </cell>
        </row>
        <row r="2978">
          <cell r="C2978">
            <v>2977</v>
          </cell>
        </row>
        <row r="2979">
          <cell r="C2979">
            <v>2978</v>
          </cell>
        </row>
        <row r="2980">
          <cell r="C2980">
            <v>2979</v>
          </cell>
        </row>
        <row r="2981">
          <cell r="C2981">
            <v>2980</v>
          </cell>
        </row>
        <row r="2982">
          <cell r="C2982">
            <v>2981</v>
          </cell>
        </row>
        <row r="2983">
          <cell r="C2983">
            <v>2982</v>
          </cell>
        </row>
        <row r="2984">
          <cell r="C2984">
            <v>2983</v>
          </cell>
        </row>
        <row r="2985">
          <cell r="C2985">
            <v>2984</v>
          </cell>
        </row>
        <row r="2986">
          <cell r="C2986">
            <v>2985</v>
          </cell>
        </row>
        <row r="2987">
          <cell r="C2987">
            <v>2986</v>
          </cell>
        </row>
        <row r="2988">
          <cell r="C2988">
            <v>2987</v>
          </cell>
        </row>
        <row r="2989">
          <cell r="C2989">
            <v>2988</v>
          </cell>
        </row>
        <row r="2990">
          <cell r="C2990">
            <v>2989</v>
          </cell>
        </row>
        <row r="2991">
          <cell r="C2991">
            <v>2990</v>
          </cell>
        </row>
        <row r="2992">
          <cell r="C2992">
            <v>2991</v>
          </cell>
        </row>
        <row r="2993">
          <cell r="C2993">
            <v>2992</v>
          </cell>
        </row>
        <row r="2994">
          <cell r="C2994">
            <v>2993</v>
          </cell>
        </row>
        <row r="2995">
          <cell r="C2995">
            <v>2994</v>
          </cell>
        </row>
        <row r="2996">
          <cell r="C2996">
            <v>2995</v>
          </cell>
        </row>
        <row r="2997">
          <cell r="C2997">
            <v>2996</v>
          </cell>
        </row>
        <row r="2998">
          <cell r="C2998">
            <v>2997</v>
          </cell>
        </row>
        <row r="2999">
          <cell r="C2999">
            <v>2998</v>
          </cell>
        </row>
        <row r="3000">
          <cell r="C3000">
            <v>2999</v>
          </cell>
        </row>
        <row r="3001">
          <cell r="C3001">
            <v>3000</v>
          </cell>
        </row>
        <row r="3002">
          <cell r="C3002">
            <v>3001</v>
          </cell>
        </row>
        <row r="3003">
          <cell r="C3003">
            <v>3002</v>
          </cell>
        </row>
        <row r="3004">
          <cell r="C3004">
            <v>3003</v>
          </cell>
        </row>
        <row r="3005">
          <cell r="C3005">
            <v>3004</v>
          </cell>
        </row>
        <row r="3006">
          <cell r="C3006">
            <v>3005</v>
          </cell>
        </row>
        <row r="3007">
          <cell r="C3007">
            <v>3006</v>
          </cell>
        </row>
        <row r="3008">
          <cell r="C3008">
            <v>3007</v>
          </cell>
        </row>
        <row r="3009">
          <cell r="C3009">
            <v>3008</v>
          </cell>
        </row>
        <row r="3010">
          <cell r="C3010">
            <v>3009</v>
          </cell>
        </row>
        <row r="3011">
          <cell r="C3011">
            <v>3010</v>
          </cell>
        </row>
        <row r="3012">
          <cell r="C3012">
            <v>3011</v>
          </cell>
        </row>
        <row r="3013">
          <cell r="C3013">
            <v>3012</v>
          </cell>
        </row>
        <row r="3014">
          <cell r="C3014">
            <v>3013</v>
          </cell>
        </row>
        <row r="3015">
          <cell r="C3015">
            <v>3014</v>
          </cell>
        </row>
        <row r="3016">
          <cell r="C3016">
            <v>3015</v>
          </cell>
        </row>
        <row r="3017">
          <cell r="C3017">
            <v>3016</v>
          </cell>
        </row>
        <row r="3018">
          <cell r="C3018">
            <v>3017</v>
          </cell>
        </row>
        <row r="3019">
          <cell r="C3019">
            <v>3018</v>
          </cell>
        </row>
        <row r="3020">
          <cell r="C3020">
            <v>3019</v>
          </cell>
        </row>
        <row r="3021">
          <cell r="C3021">
            <v>3020</v>
          </cell>
        </row>
        <row r="3022">
          <cell r="C3022">
            <v>3021</v>
          </cell>
        </row>
        <row r="3023">
          <cell r="C3023">
            <v>3022</v>
          </cell>
        </row>
        <row r="3024">
          <cell r="C3024">
            <v>3023</v>
          </cell>
        </row>
        <row r="3025">
          <cell r="C3025">
            <v>3024</v>
          </cell>
        </row>
        <row r="3026">
          <cell r="C3026">
            <v>3025</v>
          </cell>
        </row>
        <row r="3027">
          <cell r="C3027">
            <v>3026</v>
          </cell>
        </row>
        <row r="3028">
          <cell r="C3028">
            <v>3027</v>
          </cell>
        </row>
        <row r="3029">
          <cell r="C3029">
            <v>3028</v>
          </cell>
        </row>
        <row r="3030">
          <cell r="C3030">
            <v>3029</v>
          </cell>
        </row>
        <row r="3031">
          <cell r="C3031">
            <v>3030</v>
          </cell>
        </row>
        <row r="3032">
          <cell r="C3032">
            <v>3031</v>
          </cell>
        </row>
        <row r="3033">
          <cell r="C3033">
            <v>3032</v>
          </cell>
        </row>
        <row r="3034">
          <cell r="C3034">
            <v>3033</v>
          </cell>
        </row>
        <row r="3035">
          <cell r="C3035">
            <v>3034</v>
          </cell>
        </row>
        <row r="3036">
          <cell r="C3036">
            <v>3035</v>
          </cell>
        </row>
        <row r="3037">
          <cell r="C3037">
            <v>3036</v>
          </cell>
        </row>
        <row r="3038">
          <cell r="C3038">
            <v>3037</v>
          </cell>
        </row>
        <row r="3039">
          <cell r="C3039">
            <v>3038</v>
          </cell>
        </row>
        <row r="3040">
          <cell r="C3040">
            <v>3039</v>
          </cell>
        </row>
        <row r="3041">
          <cell r="C3041">
            <v>3040</v>
          </cell>
        </row>
        <row r="3042">
          <cell r="C3042">
            <v>3041</v>
          </cell>
        </row>
        <row r="3043">
          <cell r="C3043">
            <v>3042</v>
          </cell>
        </row>
        <row r="3044">
          <cell r="C3044">
            <v>3043</v>
          </cell>
        </row>
        <row r="3045">
          <cell r="C3045">
            <v>3044</v>
          </cell>
        </row>
        <row r="3046">
          <cell r="C3046">
            <v>3045</v>
          </cell>
        </row>
        <row r="3047">
          <cell r="C3047">
            <v>3046</v>
          </cell>
        </row>
        <row r="3048">
          <cell r="C3048">
            <v>3047</v>
          </cell>
        </row>
        <row r="3049">
          <cell r="C3049">
            <v>3048</v>
          </cell>
        </row>
        <row r="3050">
          <cell r="C3050">
            <v>3049</v>
          </cell>
        </row>
        <row r="3051">
          <cell r="C3051">
            <v>3050</v>
          </cell>
        </row>
        <row r="3052">
          <cell r="C3052">
            <v>3051</v>
          </cell>
        </row>
        <row r="3053">
          <cell r="C3053">
            <v>3052</v>
          </cell>
        </row>
        <row r="3054">
          <cell r="C3054">
            <v>3053</v>
          </cell>
        </row>
        <row r="3055">
          <cell r="C3055">
            <v>3054</v>
          </cell>
        </row>
        <row r="3056">
          <cell r="C3056">
            <v>3055</v>
          </cell>
        </row>
        <row r="3057">
          <cell r="C3057">
            <v>3056</v>
          </cell>
        </row>
        <row r="3058">
          <cell r="C3058">
            <v>3057</v>
          </cell>
        </row>
        <row r="3059">
          <cell r="C3059">
            <v>3058</v>
          </cell>
        </row>
        <row r="3060">
          <cell r="C3060">
            <v>3059</v>
          </cell>
        </row>
        <row r="3061">
          <cell r="C3061">
            <v>3060</v>
          </cell>
        </row>
        <row r="3062">
          <cell r="C3062">
            <v>3061</v>
          </cell>
        </row>
        <row r="3063">
          <cell r="C3063">
            <v>3062</v>
          </cell>
        </row>
        <row r="3064">
          <cell r="C3064">
            <v>3063</v>
          </cell>
        </row>
        <row r="3065">
          <cell r="C3065">
            <v>3064</v>
          </cell>
        </row>
        <row r="3066">
          <cell r="C3066">
            <v>3065</v>
          </cell>
        </row>
        <row r="3067">
          <cell r="C3067">
            <v>3066</v>
          </cell>
        </row>
        <row r="3068">
          <cell r="C3068">
            <v>3067</v>
          </cell>
        </row>
        <row r="3069">
          <cell r="C3069">
            <v>3068</v>
          </cell>
        </row>
        <row r="3070">
          <cell r="C3070">
            <v>3069</v>
          </cell>
        </row>
        <row r="3071">
          <cell r="C3071">
            <v>3070</v>
          </cell>
        </row>
        <row r="3072">
          <cell r="C3072">
            <v>3071</v>
          </cell>
        </row>
        <row r="3073">
          <cell r="C3073">
            <v>3072</v>
          </cell>
        </row>
        <row r="3074">
          <cell r="C3074">
            <v>3073</v>
          </cell>
        </row>
        <row r="3075">
          <cell r="C3075">
            <v>3074</v>
          </cell>
        </row>
        <row r="3076">
          <cell r="C3076">
            <v>3075</v>
          </cell>
        </row>
        <row r="3077">
          <cell r="C3077">
            <v>3076</v>
          </cell>
        </row>
        <row r="3078">
          <cell r="C3078">
            <v>3077</v>
          </cell>
        </row>
        <row r="3079">
          <cell r="C3079">
            <v>3078</v>
          </cell>
        </row>
        <row r="3080">
          <cell r="C3080">
            <v>3079</v>
          </cell>
        </row>
        <row r="3081">
          <cell r="C3081">
            <v>3080</v>
          </cell>
        </row>
        <row r="3082">
          <cell r="C3082">
            <v>3081</v>
          </cell>
        </row>
        <row r="3083">
          <cell r="C3083">
            <v>3082</v>
          </cell>
        </row>
        <row r="3084">
          <cell r="C3084">
            <v>3083</v>
          </cell>
        </row>
        <row r="3085">
          <cell r="C3085">
            <v>3084</v>
          </cell>
        </row>
        <row r="3086">
          <cell r="C3086">
            <v>3085</v>
          </cell>
        </row>
        <row r="3087">
          <cell r="C3087">
            <v>3086</v>
          </cell>
        </row>
        <row r="3088">
          <cell r="C3088">
            <v>3087</v>
          </cell>
        </row>
        <row r="3089">
          <cell r="C3089">
            <v>3088</v>
          </cell>
        </row>
        <row r="3090">
          <cell r="C3090">
            <v>3089</v>
          </cell>
        </row>
        <row r="3091">
          <cell r="C3091">
            <v>3090</v>
          </cell>
        </row>
        <row r="3092">
          <cell r="C3092">
            <v>3091</v>
          </cell>
        </row>
        <row r="3093">
          <cell r="C3093">
            <v>3092</v>
          </cell>
        </row>
        <row r="3094">
          <cell r="C3094">
            <v>3093</v>
          </cell>
        </row>
        <row r="3095">
          <cell r="C3095">
            <v>3094</v>
          </cell>
        </row>
        <row r="3096">
          <cell r="C3096">
            <v>3095</v>
          </cell>
        </row>
        <row r="3097">
          <cell r="C3097">
            <v>3096</v>
          </cell>
        </row>
        <row r="3098">
          <cell r="C3098">
            <v>3097</v>
          </cell>
        </row>
        <row r="3099">
          <cell r="C3099">
            <v>3098</v>
          </cell>
        </row>
        <row r="3100">
          <cell r="C3100">
            <v>3099</v>
          </cell>
        </row>
        <row r="3101">
          <cell r="C3101">
            <v>3100</v>
          </cell>
        </row>
        <row r="3102">
          <cell r="C3102">
            <v>3101</v>
          </cell>
        </row>
        <row r="3103">
          <cell r="C3103">
            <v>3102</v>
          </cell>
        </row>
        <row r="3104">
          <cell r="C3104">
            <v>3103</v>
          </cell>
        </row>
        <row r="3105">
          <cell r="C3105">
            <v>3104</v>
          </cell>
        </row>
        <row r="3106">
          <cell r="C3106">
            <v>3105</v>
          </cell>
        </row>
        <row r="3107">
          <cell r="C3107">
            <v>3106</v>
          </cell>
        </row>
        <row r="3108">
          <cell r="C3108">
            <v>3107</v>
          </cell>
        </row>
        <row r="3109">
          <cell r="C3109">
            <v>3108</v>
          </cell>
        </row>
        <row r="3110">
          <cell r="C3110">
            <v>3109</v>
          </cell>
        </row>
        <row r="3111">
          <cell r="C3111">
            <v>3110</v>
          </cell>
        </row>
        <row r="3112">
          <cell r="C3112">
            <v>3111</v>
          </cell>
        </row>
        <row r="3113">
          <cell r="C3113">
            <v>3112</v>
          </cell>
        </row>
        <row r="3114">
          <cell r="C3114">
            <v>3113</v>
          </cell>
        </row>
        <row r="3115">
          <cell r="C3115">
            <v>3114</v>
          </cell>
        </row>
        <row r="3116">
          <cell r="C3116">
            <v>3115</v>
          </cell>
        </row>
        <row r="3117">
          <cell r="C3117">
            <v>3116</v>
          </cell>
        </row>
        <row r="3118">
          <cell r="C3118">
            <v>3117</v>
          </cell>
        </row>
        <row r="3119">
          <cell r="C3119">
            <v>3118</v>
          </cell>
        </row>
        <row r="3120">
          <cell r="C3120">
            <v>3119</v>
          </cell>
        </row>
        <row r="3121">
          <cell r="C3121">
            <v>3120</v>
          </cell>
        </row>
        <row r="3122">
          <cell r="C3122">
            <v>3121</v>
          </cell>
        </row>
        <row r="3123">
          <cell r="C3123">
            <v>3122</v>
          </cell>
        </row>
        <row r="3124">
          <cell r="C3124">
            <v>3123</v>
          </cell>
        </row>
        <row r="3125">
          <cell r="C3125">
            <v>3124</v>
          </cell>
        </row>
        <row r="3126">
          <cell r="C3126">
            <v>3125</v>
          </cell>
        </row>
        <row r="3127">
          <cell r="C3127">
            <v>3126</v>
          </cell>
        </row>
        <row r="3128">
          <cell r="C3128">
            <v>3127</v>
          </cell>
        </row>
        <row r="3129">
          <cell r="C3129">
            <v>3128</v>
          </cell>
        </row>
        <row r="3130">
          <cell r="C3130">
            <v>3129</v>
          </cell>
        </row>
        <row r="3131">
          <cell r="C3131">
            <v>3130</v>
          </cell>
        </row>
        <row r="3132">
          <cell r="C3132">
            <v>3131</v>
          </cell>
        </row>
        <row r="3133">
          <cell r="C3133">
            <v>3132</v>
          </cell>
        </row>
        <row r="3134">
          <cell r="C3134">
            <v>3133</v>
          </cell>
        </row>
        <row r="3135">
          <cell r="C3135">
            <v>3134</v>
          </cell>
        </row>
        <row r="3136">
          <cell r="C3136">
            <v>3135</v>
          </cell>
        </row>
        <row r="3137">
          <cell r="C3137">
            <v>3136</v>
          </cell>
        </row>
        <row r="3138">
          <cell r="C3138">
            <v>3137</v>
          </cell>
        </row>
        <row r="3139">
          <cell r="C3139">
            <v>3138</v>
          </cell>
        </row>
        <row r="3140">
          <cell r="C3140">
            <v>3139</v>
          </cell>
        </row>
        <row r="3141">
          <cell r="C3141">
            <v>3140</v>
          </cell>
        </row>
        <row r="3142">
          <cell r="C3142">
            <v>3141</v>
          </cell>
        </row>
        <row r="3143">
          <cell r="C3143">
            <v>3142</v>
          </cell>
        </row>
        <row r="3144">
          <cell r="C3144">
            <v>3143</v>
          </cell>
        </row>
        <row r="3145">
          <cell r="C3145">
            <v>3144</v>
          </cell>
        </row>
        <row r="3146">
          <cell r="C3146">
            <v>3145</v>
          </cell>
        </row>
        <row r="3147">
          <cell r="C3147">
            <v>3146</v>
          </cell>
        </row>
        <row r="3148">
          <cell r="C3148">
            <v>3147</v>
          </cell>
        </row>
        <row r="3149">
          <cell r="C3149">
            <v>3148</v>
          </cell>
        </row>
        <row r="3150">
          <cell r="C3150">
            <v>3149</v>
          </cell>
        </row>
        <row r="3151">
          <cell r="C3151">
            <v>3150</v>
          </cell>
        </row>
        <row r="3152">
          <cell r="C3152">
            <v>3151</v>
          </cell>
        </row>
        <row r="3153">
          <cell r="C3153">
            <v>3152</v>
          </cell>
        </row>
        <row r="3154">
          <cell r="C3154">
            <v>3153</v>
          </cell>
        </row>
        <row r="3155">
          <cell r="C3155">
            <v>3154</v>
          </cell>
        </row>
        <row r="3156">
          <cell r="C3156">
            <v>3155</v>
          </cell>
        </row>
        <row r="3157">
          <cell r="C3157">
            <v>3156</v>
          </cell>
        </row>
        <row r="3158">
          <cell r="C3158">
            <v>3157</v>
          </cell>
        </row>
        <row r="3159">
          <cell r="C3159">
            <v>3158</v>
          </cell>
        </row>
        <row r="3160">
          <cell r="C3160">
            <v>3159</v>
          </cell>
        </row>
        <row r="3161">
          <cell r="C3161">
            <v>3160</v>
          </cell>
        </row>
        <row r="3162">
          <cell r="C3162">
            <v>3161</v>
          </cell>
        </row>
        <row r="3163">
          <cell r="C3163">
            <v>3162</v>
          </cell>
        </row>
        <row r="3164">
          <cell r="C3164">
            <v>3163</v>
          </cell>
        </row>
        <row r="3165">
          <cell r="C3165">
            <v>3164</v>
          </cell>
        </row>
        <row r="3166">
          <cell r="C3166">
            <v>3165</v>
          </cell>
        </row>
        <row r="3167">
          <cell r="C3167">
            <v>3166</v>
          </cell>
        </row>
        <row r="3168">
          <cell r="C3168">
            <v>3167</v>
          </cell>
        </row>
        <row r="3169">
          <cell r="C3169">
            <v>3168</v>
          </cell>
        </row>
        <row r="3170">
          <cell r="C3170">
            <v>3169</v>
          </cell>
        </row>
        <row r="3171">
          <cell r="C3171">
            <v>3170</v>
          </cell>
        </row>
        <row r="3172">
          <cell r="C3172">
            <v>3171</v>
          </cell>
        </row>
        <row r="3173">
          <cell r="C3173">
            <v>3172</v>
          </cell>
        </row>
        <row r="3174">
          <cell r="C3174">
            <v>3173</v>
          </cell>
        </row>
        <row r="3175">
          <cell r="C3175">
            <v>3174</v>
          </cell>
        </row>
        <row r="3176">
          <cell r="C3176">
            <v>3175</v>
          </cell>
        </row>
        <row r="3177">
          <cell r="C3177">
            <v>3176</v>
          </cell>
        </row>
        <row r="3178">
          <cell r="C3178">
            <v>3177</v>
          </cell>
        </row>
        <row r="3179">
          <cell r="C3179">
            <v>3178</v>
          </cell>
        </row>
        <row r="3180">
          <cell r="C3180">
            <v>3179</v>
          </cell>
        </row>
        <row r="3181">
          <cell r="C3181">
            <v>3180</v>
          </cell>
        </row>
        <row r="3182">
          <cell r="C3182">
            <v>3181</v>
          </cell>
        </row>
        <row r="3183">
          <cell r="C3183">
            <v>3182</v>
          </cell>
        </row>
        <row r="3184">
          <cell r="C3184">
            <v>3183</v>
          </cell>
        </row>
        <row r="3185">
          <cell r="C3185">
            <v>3184</v>
          </cell>
        </row>
        <row r="3186">
          <cell r="C3186">
            <v>3185</v>
          </cell>
        </row>
        <row r="3187">
          <cell r="C3187">
            <v>3186</v>
          </cell>
        </row>
        <row r="3188">
          <cell r="C3188">
            <v>3187</v>
          </cell>
        </row>
        <row r="3189">
          <cell r="C3189">
            <v>3188</v>
          </cell>
        </row>
        <row r="3190">
          <cell r="C3190">
            <v>3189</v>
          </cell>
        </row>
        <row r="3191">
          <cell r="C3191">
            <v>3190</v>
          </cell>
        </row>
        <row r="3192">
          <cell r="C3192">
            <v>3191</v>
          </cell>
        </row>
        <row r="3193">
          <cell r="C3193">
            <v>3192</v>
          </cell>
        </row>
        <row r="3194">
          <cell r="C3194">
            <v>3193</v>
          </cell>
        </row>
        <row r="3195">
          <cell r="C3195">
            <v>3194</v>
          </cell>
        </row>
        <row r="3196">
          <cell r="C3196">
            <v>3195</v>
          </cell>
        </row>
        <row r="3197">
          <cell r="C3197">
            <v>3196</v>
          </cell>
        </row>
        <row r="3198">
          <cell r="C3198">
            <v>3197</v>
          </cell>
        </row>
        <row r="3199">
          <cell r="C3199">
            <v>3198</v>
          </cell>
        </row>
        <row r="3200">
          <cell r="C3200">
            <v>3199</v>
          </cell>
        </row>
        <row r="3201">
          <cell r="C3201">
            <v>3200</v>
          </cell>
        </row>
        <row r="3202">
          <cell r="C3202">
            <v>3201</v>
          </cell>
        </row>
        <row r="3203">
          <cell r="C3203">
            <v>3202</v>
          </cell>
        </row>
        <row r="3204">
          <cell r="C3204">
            <v>3203</v>
          </cell>
        </row>
        <row r="3205">
          <cell r="C3205">
            <v>3204</v>
          </cell>
        </row>
        <row r="3206">
          <cell r="C3206">
            <v>3205</v>
          </cell>
        </row>
        <row r="3207">
          <cell r="C3207">
            <v>3206</v>
          </cell>
        </row>
        <row r="3208">
          <cell r="C3208">
            <v>3207</v>
          </cell>
        </row>
        <row r="3209">
          <cell r="C3209">
            <v>3208</v>
          </cell>
        </row>
        <row r="3210">
          <cell r="C3210">
            <v>3209</v>
          </cell>
        </row>
        <row r="3211">
          <cell r="C3211">
            <v>3210</v>
          </cell>
        </row>
        <row r="3212">
          <cell r="C3212">
            <v>3211</v>
          </cell>
        </row>
        <row r="3213">
          <cell r="C3213">
            <v>3212</v>
          </cell>
        </row>
        <row r="3214">
          <cell r="C3214">
            <v>3213</v>
          </cell>
        </row>
        <row r="3215">
          <cell r="C3215">
            <v>3214</v>
          </cell>
        </row>
        <row r="3216">
          <cell r="C3216">
            <v>3215</v>
          </cell>
        </row>
        <row r="3217">
          <cell r="C3217">
            <v>3216</v>
          </cell>
        </row>
        <row r="3218">
          <cell r="C3218">
            <v>3217</v>
          </cell>
        </row>
        <row r="3219">
          <cell r="C3219">
            <v>3218</v>
          </cell>
        </row>
        <row r="3220">
          <cell r="C3220">
            <v>3219</v>
          </cell>
        </row>
        <row r="3221">
          <cell r="C3221">
            <v>3220</v>
          </cell>
        </row>
        <row r="3222">
          <cell r="C3222">
            <v>3221</v>
          </cell>
        </row>
        <row r="3223">
          <cell r="C3223">
            <v>3222</v>
          </cell>
        </row>
        <row r="3224">
          <cell r="C3224">
            <v>3223</v>
          </cell>
        </row>
        <row r="3225">
          <cell r="C3225">
            <v>3224</v>
          </cell>
        </row>
        <row r="3226">
          <cell r="C3226">
            <v>3225</v>
          </cell>
        </row>
        <row r="3227">
          <cell r="C3227">
            <v>3226</v>
          </cell>
        </row>
        <row r="3228">
          <cell r="C3228">
            <v>3227</v>
          </cell>
        </row>
        <row r="3229">
          <cell r="C3229">
            <v>3228</v>
          </cell>
        </row>
        <row r="3230">
          <cell r="C3230">
            <v>3229</v>
          </cell>
        </row>
        <row r="3231">
          <cell r="C3231">
            <v>3230</v>
          </cell>
        </row>
        <row r="3232">
          <cell r="C3232">
            <v>3231</v>
          </cell>
        </row>
        <row r="3233">
          <cell r="C3233">
            <v>3232</v>
          </cell>
        </row>
        <row r="3234">
          <cell r="C3234">
            <v>3233</v>
          </cell>
        </row>
        <row r="3235">
          <cell r="C3235">
            <v>3234</v>
          </cell>
        </row>
        <row r="3236">
          <cell r="C3236">
            <v>3235</v>
          </cell>
        </row>
        <row r="3237">
          <cell r="C3237">
            <v>3236</v>
          </cell>
        </row>
        <row r="3238">
          <cell r="C3238">
            <v>3237</v>
          </cell>
        </row>
        <row r="3239">
          <cell r="C3239">
            <v>3238</v>
          </cell>
        </row>
        <row r="3240">
          <cell r="C3240">
            <v>3239</v>
          </cell>
        </row>
        <row r="3241">
          <cell r="C3241">
            <v>3240</v>
          </cell>
        </row>
        <row r="3242">
          <cell r="C3242">
            <v>3241</v>
          </cell>
        </row>
        <row r="3243">
          <cell r="C3243">
            <v>3242</v>
          </cell>
        </row>
        <row r="3244">
          <cell r="C3244">
            <v>3243</v>
          </cell>
        </row>
        <row r="3245">
          <cell r="C3245">
            <v>3244</v>
          </cell>
        </row>
        <row r="3246">
          <cell r="C3246">
            <v>3245</v>
          </cell>
        </row>
        <row r="3247">
          <cell r="C3247">
            <v>3246</v>
          </cell>
        </row>
        <row r="3248">
          <cell r="C3248">
            <v>3247</v>
          </cell>
        </row>
        <row r="3249">
          <cell r="C3249">
            <v>3248</v>
          </cell>
        </row>
        <row r="3250">
          <cell r="C3250">
            <v>3249</v>
          </cell>
        </row>
        <row r="3251">
          <cell r="C3251">
            <v>3250</v>
          </cell>
        </row>
        <row r="3252">
          <cell r="C3252">
            <v>3251</v>
          </cell>
        </row>
        <row r="3253">
          <cell r="C3253">
            <v>3252</v>
          </cell>
        </row>
        <row r="3254">
          <cell r="C3254">
            <v>3253</v>
          </cell>
        </row>
        <row r="3255">
          <cell r="C3255">
            <v>3254</v>
          </cell>
        </row>
        <row r="3256">
          <cell r="C3256">
            <v>3255</v>
          </cell>
        </row>
        <row r="3257">
          <cell r="C3257">
            <v>3256</v>
          </cell>
        </row>
        <row r="3258">
          <cell r="C3258">
            <v>3257</v>
          </cell>
        </row>
        <row r="3259">
          <cell r="C3259">
            <v>3258</v>
          </cell>
        </row>
        <row r="3260">
          <cell r="C3260">
            <v>3259</v>
          </cell>
        </row>
        <row r="3261">
          <cell r="C3261">
            <v>3260</v>
          </cell>
        </row>
        <row r="3262">
          <cell r="C3262">
            <v>3261</v>
          </cell>
        </row>
        <row r="3263">
          <cell r="C3263">
            <v>3262</v>
          </cell>
        </row>
        <row r="3264">
          <cell r="C3264">
            <v>3263</v>
          </cell>
        </row>
        <row r="3265">
          <cell r="C3265">
            <v>3264</v>
          </cell>
        </row>
        <row r="3266">
          <cell r="C3266">
            <v>3265</v>
          </cell>
        </row>
        <row r="3267">
          <cell r="C3267">
            <v>3266</v>
          </cell>
        </row>
        <row r="3268">
          <cell r="C3268">
            <v>3267</v>
          </cell>
        </row>
        <row r="3269">
          <cell r="C3269">
            <v>3268</v>
          </cell>
        </row>
        <row r="3270">
          <cell r="C3270">
            <v>3269</v>
          </cell>
        </row>
        <row r="3271">
          <cell r="C3271">
            <v>3270</v>
          </cell>
        </row>
        <row r="3272">
          <cell r="C3272">
            <v>3271</v>
          </cell>
        </row>
        <row r="3273">
          <cell r="C3273">
            <v>3272</v>
          </cell>
        </row>
        <row r="3274">
          <cell r="C3274">
            <v>3273</v>
          </cell>
        </row>
        <row r="3275">
          <cell r="C3275">
            <v>3274</v>
          </cell>
        </row>
        <row r="3276">
          <cell r="C3276">
            <v>3275</v>
          </cell>
        </row>
        <row r="3277">
          <cell r="C3277">
            <v>3276</v>
          </cell>
        </row>
        <row r="3278">
          <cell r="C3278">
            <v>3277</v>
          </cell>
        </row>
        <row r="3279">
          <cell r="C3279">
            <v>3278</v>
          </cell>
        </row>
        <row r="3280">
          <cell r="C3280">
            <v>3279</v>
          </cell>
        </row>
        <row r="3281">
          <cell r="C3281">
            <v>3280</v>
          </cell>
        </row>
        <row r="3282">
          <cell r="C3282">
            <v>3281</v>
          </cell>
        </row>
        <row r="3283">
          <cell r="C3283">
            <v>3282</v>
          </cell>
        </row>
        <row r="3284">
          <cell r="C3284">
            <v>3283</v>
          </cell>
        </row>
        <row r="3285">
          <cell r="C3285">
            <v>3284</v>
          </cell>
        </row>
        <row r="3286">
          <cell r="C3286">
            <v>3285</v>
          </cell>
        </row>
        <row r="3287">
          <cell r="C3287">
            <v>3286</v>
          </cell>
        </row>
        <row r="3288">
          <cell r="C3288">
            <v>3287</v>
          </cell>
        </row>
        <row r="3289">
          <cell r="C3289">
            <v>3288</v>
          </cell>
        </row>
        <row r="3290">
          <cell r="C3290">
            <v>3289</v>
          </cell>
        </row>
        <row r="3291">
          <cell r="C3291">
            <v>3290</v>
          </cell>
        </row>
        <row r="3292">
          <cell r="C3292">
            <v>3291</v>
          </cell>
        </row>
        <row r="3293">
          <cell r="C3293">
            <v>3292</v>
          </cell>
        </row>
        <row r="3294">
          <cell r="C3294">
            <v>3293</v>
          </cell>
        </row>
        <row r="3295">
          <cell r="C3295">
            <v>3294</v>
          </cell>
        </row>
        <row r="3296">
          <cell r="C3296">
            <v>3295</v>
          </cell>
        </row>
        <row r="3297">
          <cell r="C3297">
            <v>3296</v>
          </cell>
        </row>
        <row r="3298">
          <cell r="C3298">
            <v>3297</v>
          </cell>
        </row>
        <row r="3299">
          <cell r="C3299">
            <v>3298</v>
          </cell>
        </row>
        <row r="3300">
          <cell r="C3300">
            <v>3299</v>
          </cell>
        </row>
        <row r="3301">
          <cell r="C3301">
            <v>3300</v>
          </cell>
        </row>
        <row r="3302">
          <cell r="C3302">
            <v>3301</v>
          </cell>
        </row>
        <row r="3303">
          <cell r="C3303">
            <v>3302</v>
          </cell>
        </row>
        <row r="3304">
          <cell r="C3304">
            <v>3303</v>
          </cell>
        </row>
        <row r="3305">
          <cell r="C3305">
            <v>3304</v>
          </cell>
        </row>
        <row r="3306">
          <cell r="C3306">
            <v>3305</v>
          </cell>
        </row>
        <row r="3307">
          <cell r="C3307">
            <v>3306</v>
          </cell>
        </row>
        <row r="3308">
          <cell r="C3308">
            <v>3307</v>
          </cell>
        </row>
        <row r="3309">
          <cell r="C3309">
            <v>3308</v>
          </cell>
        </row>
        <row r="3310">
          <cell r="C3310">
            <v>3309</v>
          </cell>
        </row>
        <row r="3311">
          <cell r="C3311">
            <v>3310</v>
          </cell>
        </row>
        <row r="3312">
          <cell r="C3312">
            <v>3311</v>
          </cell>
        </row>
        <row r="3313">
          <cell r="C3313">
            <v>3312</v>
          </cell>
        </row>
        <row r="3314">
          <cell r="C3314">
            <v>3313</v>
          </cell>
        </row>
        <row r="3315">
          <cell r="C3315">
            <v>3314</v>
          </cell>
        </row>
        <row r="3316">
          <cell r="C3316">
            <v>3315</v>
          </cell>
        </row>
        <row r="3317">
          <cell r="C3317">
            <v>3316</v>
          </cell>
        </row>
        <row r="3318">
          <cell r="C3318">
            <v>3317</v>
          </cell>
        </row>
        <row r="3319">
          <cell r="C3319">
            <v>3318</v>
          </cell>
        </row>
        <row r="3320">
          <cell r="C3320">
            <v>3319</v>
          </cell>
        </row>
        <row r="3321">
          <cell r="C3321">
            <v>3320</v>
          </cell>
        </row>
        <row r="3322">
          <cell r="C3322">
            <v>3321</v>
          </cell>
        </row>
        <row r="3323">
          <cell r="C3323">
            <v>3322</v>
          </cell>
        </row>
        <row r="3324">
          <cell r="C3324">
            <v>3323</v>
          </cell>
        </row>
        <row r="3325">
          <cell r="C3325">
            <v>3324</v>
          </cell>
        </row>
        <row r="3326">
          <cell r="C3326">
            <v>3325</v>
          </cell>
        </row>
        <row r="3327">
          <cell r="C3327">
            <v>3326</v>
          </cell>
        </row>
        <row r="3328">
          <cell r="C3328">
            <v>3327</v>
          </cell>
        </row>
        <row r="3329">
          <cell r="C3329">
            <v>3328</v>
          </cell>
        </row>
        <row r="3330">
          <cell r="C3330">
            <v>3329</v>
          </cell>
        </row>
        <row r="3331">
          <cell r="C3331">
            <v>3330</v>
          </cell>
        </row>
        <row r="3332">
          <cell r="C3332">
            <v>3331</v>
          </cell>
        </row>
        <row r="3333">
          <cell r="C3333">
            <v>3332</v>
          </cell>
        </row>
        <row r="3334">
          <cell r="C3334">
            <v>3333</v>
          </cell>
        </row>
        <row r="3335">
          <cell r="C3335">
            <v>3334</v>
          </cell>
        </row>
        <row r="3336">
          <cell r="C3336">
            <v>3335</v>
          </cell>
        </row>
        <row r="3337">
          <cell r="C3337">
            <v>3336</v>
          </cell>
        </row>
        <row r="3338">
          <cell r="C3338">
            <v>3337</v>
          </cell>
        </row>
        <row r="3339">
          <cell r="C3339">
            <v>3338</v>
          </cell>
        </row>
        <row r="3340">
          <cell r="C3340">
            <v>3339</v>
          </cell>
        </row>
        <row r="3341">
          <cell r="C3341">
            <v>3340</v>
          </cell>
        </row>
        <row r="3342">
          <cell r="C3342">
            <v>3341</v>
          </cell>
        </row>
        <row r="3343">
          <cell r="C3343">
            <v>3342</v>
          </cell>
        </row>
        <row r="3344">
          <cell r="C3344">
            <v>3343</v>
          </cell>
        </row>
        <row r="3345">
          <cell r="C3345">
            <v>3344</v>
          </cell>
        </row>
        <row r="3346">
          <cell r="C3346">
            <v>3345</v>
          </cell>
        </row>
        <row r="3347">
          <cell r="C3347">
            <v>3346</v>
          </cell>
        </row>
        <row r="3348">
          <cell r="C3348">
            <v>3347</v>
          </cell>
        </row>
        <row r="3349">
          <cell r="C3349">
            <v>3348</v>
          </cell>
        </row>
        <row r="3350">
          <cell r="C3350">
            <v>3349</v>
          </cell>
        </row>
        <row r="3351">
          <cell r="C3351">
            <v>3350</v>
          </cell>
        </row>
        <row r="3352">
          <cell r="C3352">
            <v>3351</v>
          </cell>
        </row>
        <row r="3353">
          <cell r="C3353">
            <v>3352</v>
          </cell>
        </row>
        <row r="3354">
          <cell r="C3354">
            <v>3353</v>
          </cell>
        </row>
        <row r="3355">
          <cell r="C3355">
            <v>3354</v>
          </cell>
        </row>
        <row r="3356">
          <cell r="C3356">
            <v>3355</v>
          </cell>
        </row>
        <row r="3357">
          <cell r="C3357">
            <v>3356</v>
          </cell>
        </row>
        <row r="3358">
          <cell r="C3358">
            <v>3357</v>
          </cell>
        </row>
        <row r="3359">
          <cell r="C3359">
            <v>3358</v>
          </cell>
        </row>
        <row r="3360">
          <cell r="C3360">
            <v>3359</v>
          </cell>
        </row>
        <row r="3361">
          <cell r="C3361">
            <v>3360</v>
          </cell>
        </row>
        <row r="3362">
          <cell r="C3362">
            <v>3361</v>
          </cell>
        </row>
        <row r="3363">
          <cell r="C3363">
            <v>3362</v>
          </cell>
        </row>
        <row r="3364">
          <cell r="C3364">
            <v>3363</v>
          </cell>
        </row>
        <row r="3365">
          <cell r="C3365">
            <v>3364</v>
          </cell>
        </row>
        <row r="3366">
          <cell r="C3366">
            <v>3365</v>
          </cell>
        </row>
        <row r="3367">
          <cell r="C3367">
            <v>3366</v>
          </cell>
        </row>
        <row r="3368">
          <cell r="C3368">
            <v>3367</v>
          </cell>
        </row>
        <row r="3369">
          <cell r="C3369">
            <v>3368</v>
          </cell>
        </row>
        <row r="3370">
          <cell r="C3370">
            <v>3369</v>
          </cell>
        </row>
        <row r="3371">
          <cell r="C3371">
            <v>3370</v>
          </cell>
        </row>
        <row r="3372">
          <cell r="C3372">
            <v>3371</v>
          </cell>
        </row>
        <row r="3373">
          <cell r="C3373">
            <v>3372</v>
          </cell>
        </row>
        <row r="3374">
          <cell r="C3374">
            <v>3373</v>
          </cell>
        </row>
        <row r="3375">
          <cell r="C3375">
            <v>3374</v>
          </cell>
        </row>
        <row r="3376">
          <cell r="C3376">
            <v>3375</v>
          </cell>
        </row>
        <row r="3377">
          <cell r="C3377">
            <v>3376</v>
          </cell>
        </row>
        <row r="3378">
          <cell r="C3378">
            <v>3377</v>
          </cell>
        </row>
        <row r="3379">
          <cell r="C3379">
            <v>3378</v>
          </cell>
        </row>
        <row r="3380">
          <cell r="C3380">
            <v>3379</v>
          </cell>
        </row>
        <row r="3381">
          <cell r="C3381">
            <v>3380</v>
          </cell>
        </row>
        <row r="3382">
          <cell r="C3382">
            <v>3381</v>
          </cell>
        </row>
        <row r="3383">
          <cell r="C3383">
            <v>3382</v>
          </cell>
        </row>
        <row r="3384">
          <cell r="C3384">
            <v>3383</v>
          </cell>
        </row>
        <row r="3385">
          <cell r="C3385">
            <v>3384</v>
          </cell>
        </row>
        <row r="3386">
          <cell r="C3386">
            <v>3385</v>
          </cell>
        </row>
        <row r="3387">
          <cell r="C3387">
            <v>3386</v>
          </cell>
        </row>
        <row r="3388">
          <cell r="C3388">
            <v>3387</v>
          </cell>
        </row>
        <row r="3389">
          <cell r="C3389">
            <v>3388</v>
          </cell>
        </row>
        <row r="3390">
          <cell r="C3390">
            <v>3389</v>
          </cell>
        </row>
        <row r="3391">
          <cell r="C3391">
            <v>3390</v>
          </cell>
        </row>
        <row r="3392">
          <cell r="C3392">
            <v>3391</v>
          </cell>
        </row>
        <row r="3393">
          <cell r="C3393">
            <v>3392</v>
          </cell>
        </row>
        <row r="3394">
          <cell r="C3394">
            <v>3393</v>
          </cell>
        </row>
        <row r="3395">
          <cell r="C3395">
            <v>3394</v>
          </cell>
        </row>
        <row r="3396">
          <cell r="C3396">
            <v>3395</v>
          </cell>
        </row>
        <row r="3397">
          <cell r="C3397">
            <v>3396</v>
          </cell>
        </row>
        <row r="3398">
          <cell r="C3398">
            <v>3397</v>
          </cell>
        </row>
        <row r="3399">
          <cell r="C3399">
            <v>3398</v>
          </cell>
        </row>
        <row r="3400">
          <cell r="C3400">
            <v>3399</v>
          </cell>
        </row>
        <row r="3401">
          <cell r="C3401">
            <v>3400</v>
          </cell>
        </row>
        <row r="3402">
          <cell r="C3402">
            <v>3401</v>
          </cell>
        </row>
        <row r="3403">
          <cell r="C3403">
            <v>3402</v>
          </cell>
        </row>
        <row r="3404">
          <cell r="C3404">
            <v>3403</v>
          </cell>
        </row>
        <row r="3405">
          <cell r="C3405">
            <v>3404</v>
          </cell>
        </row>
        <row r="3406">
          <cell r="C3406">
            <v>3405</v>
          </cell>
        </row>
        <row r="3407">
          <cell r="C3407">
            <v>3406</v>
          </cell>
        </row>
        <row r="3408">
          <cell r="C3408">
            <v>3407</v>
          </cell>
        </row>
        <row r="3409">
          <cell r="C3409">
            <v>3408</v>
          </cell>
        </row>
        <row r="3410">
          <cell r="C3410">
            <v>3409</v>
          </cell>
        </row>
        <row r="3411">
          <cell r="C3411">
            <v>3410</v>
          </cell>
        </row>
        <row r="3412">
          <cell r="C3412">
            <v>3411</v>
          </cell>
        </row>
        <row r="3413">
          <cell r="C3413">
            <v>3412</v>
          </cell>
        </row>
        <row r="3414">
          <cell r="C3414">
            <v>3413</v>
          </cell>
        </row>
        <row r="3415">
          <cell r="C3415">
            <v>3414</v>
          </cell>
        </row>
        <row r="3416">
          <cell r="C3416">
            <v>3415</v>
          </cell>
        </row>
        <row r="3417">
          <cell r="C3417">
            <v>3416</v>
          </cell>
        </row>
        <row r="3418">
          <cell r="C3418">
            <v>3417</v>
          </cell>
        </row>
        <row r="3419">
          <cell r="C3419">
            <v>3418</v>
          </cell>
        </row>
        <row r="3420">
          <cell r="C3420">
            <v>3419</v>
          </cell>
        </row>
        <row r="3421">
          <cell r="C3421">
            <v>3420</v>
          </cell>
        </row>
        <row r="3422">
          <cell r="C3422">
            <v>3421</v>
          </cell>
        </row>
        <row r="3423">
          <cell r="C3423">
            <v>3422</v>
          </cell>
        </row>
        <row r="3424">
          <cell r="C3424">
            <v>3423</v>
          </cell>
        </row>
        <row r="3425">
          <cell r="C3425">
            <v>3424</v>
          </cell>
        </row>
        <row r="3426">
          <cell r="C3426">
            <v>3425</v>
          </cell>
        </row>
        <row r="3427">
          <cell r="C3427">
            <v>3426</v>
          </cell>
        </row>
        <row r="3428">
          <cell r="C3428">
            <v>3427</v>
          </cell>
        </row>
        <row r="3429">
          <cell r="C3429">
            <v>3428</v>
          </cell>
        </row>
        <row r="3430">
          <cell r="C3430">
            <v>3429</v>
          </cell>
        </row>
        <row r="3431">
          <cell r="C3431">
            <v>3430</v>
          </cell>
        </row>
        <row r="3432">
          <cell r="C3432">
            <v>3431</v>
          </cell>
        </row>
        <row r="3433">
          <cell r="C3433">
            <v>3432</v>
          </cell>
        </row>
        <row r="3434">
          <cell r="C3434">
            <v>3433</v>
          </cell>
        </row>
        <row r="3435">
          <cell r="C3435">
            <v>3434</v>
          </cell>
        </row>
        <row r="3436">
          <cell r="C3436">
            <v>3435</v>
          </cell>
        </row>
        <row r="3437">
          <cell r="C3437">
            <v>3436</v>
          </cell>
        </row>
        <row r="3438">
          <cell r="C3438">
            <v>3437</v>
          </cell>
        </row>
        <row r="3439">
          <cell r="C3439">
            <v>3438</v>
          </cell>
        </row>
        <row r="3440">
          <cell r="C3440">
            <v>3439</v>
          </cell>
        </row>
        <row r="3441">
          <cell r="C3441">
            <v>3440</v>
          </cell>
        </row>
        <row r="3442">
          <cell r="C3442">
            <v>3441</v>
          </cell>
        </row>
        <row r="3443">
          <cell r="C3443">
            <v>3442</v>
          </cell>
        </row>
        <row r="3444">
          <cell r="C3444">
            <v>3443</v>
          </cell>
        </row>
        <row r="3445">
          <cell r="C3445">
            <v>3444</v>
          </cell>
        </row>
        <row r="3446">
          <cell r="C3446">
            <v>3445</v>
          </cell>
        </row>
        <row r="3447">
          <cell r="C3447">
            <v>3446</v>
          </cell>
        </row>
        <row r="3448">
          <cell r="C3448">
            <v>3447</v>
          </cell>
        </row>
        <row r="3449">
          <cell r="C3449">
            <v>3448</v>
          </cell>
        </row>
        <row r="3450">
          <cell r="C3450">
            <v>3449</v>
          </cell>
        </row>
        <row r="3451">
          <cell r="C3451">
            <v>3450</v>
          </cell>
        </row>
        <row r="3452">
          <cell r="C3452">
            <v>3451</v>
          </cell>
        </row>
        <row r="3453">
          <cell r="C3453">
            <v>3452</v>
          </cell>
        </row>
        <row r="3454">
          <cell r="C3454">
            <v>3453</v>
          </cell>
        </row>
        <row r="3455">
          <cell r="C3455">
            <v>3454</v>
          </cell>
        </row>
        <row r="3456">
          <cell r="C3456">
            <v>3455</v>
          </cell>
        </row>
        <row r="3457">
          <cell r="C3457">
            <v>3456</v>
          </cell>
        </row>
        <row r="3458">
          <cell r="C3458">
            <v>3457</v>
          </cell>
        </row>
        <row r="3459">
          <cell r="C3459">
            <v>3458</v>
          </cell>
        </row>
        <row r="3460">
          <cell r="C3460">
            <v>3459</v>
          </cell>
        </row>
        <row r="3461">
          <cell r="C3461">
            <v>3460</v>
          </cell>
        </row>
        <row r="3462">
          <cell r="C3462">
            <v>3461</v>
          </cell>
        </row>
        <row r="3463">
          <cell r="C3463">
            <v>3462</v>
          </cell>
        </row>
        <row r="3464">
          <cell r="C3464">
            <v>3463</v>
          </cell>
        </row>
        <row r="3465">
          <cell r="C3465">
            <v>3464</v>
          </cell>
        </row>
        <row r="3466">
          <cell r="C3466">
            <v>3465</v>
          </cell>
        </row>
        <row r="3467">
          <cell r="C3467">
            <v>3466</v>
          </cell>
        </row>
        <row r="3468">
          <cell r="C3468">
            <v>3467</v>
          </cell>
        </row>
        <row r="3469">
          <cell r="C3469">
            <v>3468</v>
          </cell>
        </row>
        <row r="3470">
          <cell r="C3470">
            <v>3469</v>
          </cell>
        </row>
        <row r="3471">
          <cell r="C3471">
            <v>3470</v>
          </cell>
        </row>
        <row r="3472">
          <cell r="C3472">
            <v>3471</v>
          </cell>
        </row>
        <row r="3473">
          <cell r="C3473">
            <v>3472</v>
          </cell>
        </row>
        <row r="3474">
          <cell r="C3474">
            <v>3473</v>
          </cell>
        </row>
        <row r="3475">
          <cell r="C3475">
            <v>3474</v>
          </cell>
        </row>
        <row r="3476">
          <cell r="C3476">
            <v>3475</v>
          </cell>
        </row>
        <row r="3477">
          <cell r="C3477">
            <v>3476</v>
          </cell>
        </row>
        <row r="3478">
          <cell r="C3478">
            <v>3477</v>
          </cell>
        </row>
        <row r="3479">
          <cell r="C3479">
            <v>3478</v>
          </cell>
        </row>
        <row r="3480">
          <cell r="C3480">
            <v>3479</v>
          </cell>
        </row>
        <row r="3481">
          <cell r="C3481">
            <v>3480</v>
          </cell>
        </row>
        <row r="3482">
          <cell r="C3482">
            <v>3481</v>
          </cell>
        </row>
        <row r="3483">
          <cell r="C3483">
            <v>3482</v>
          </cell>
        </row>
        <row r="3484">
          <cell r="C3484">
            <v>3483</v>
          </cell>
        </row>
        <row r="3485">
          <cell r="C3485">
            <v>3484</v>
          </cell>
        </row>
        <row r="3486">
          <cell r="C3486">
            <v>3485</v>
          </cell>
        </row>
        <row r="3487">
          <cell r="C3487">
            <v>3486</v>
          </cell>
        </row>
        <row r="3488">
          <cell r="C3488">
            <v>3487</v>
          </cell>
        </row>
        <row r="3489">
          <cell r="C3489">
            <v>3488</v>
          </cell>
        </row>
        <row r="3490">
          <cell r="C3490">
            <v>3489</v>
          </cell>
        </row>
        <row r="3491">
          <cell r="C3491">
            <v>3490</v>
          </cell>
        </row>
        <row r="3492">
          <cell r="C3492">
            <v>3491</v>
          </cell>
        </row>
        <row r="3493">
          <cell r="C3493">
            <v>3492</v>
          </cell>
        </row>
        <row r="3494">
          <cell r="C3494">
            <v>3493</v>
          </cell>
        </row>
        <row r="3495">
          <cell r="C3495">
            <v>3494</v>
          </cell>
        </row>
        <row r="3496">
          <cell r="C3496">
            <v>3495</v>
          </cell>
        </row>
        <row r="3497">
          <cell r="C3497">
            <v>3496</v>
          </cell>
        </row>
        <row r="3498">
          <cell r="C3498">
            <v>3497</v>
          </cell>
        </row>
        <row r="3499">
          <cell r="C3499">
            <v>3498</v>
          </cell>
        </row>
        <row r="3500">
          <cell r="C3500">
            <v>3499</v>
          </cell>
        </row>
        <row r="3501">
          <cell r="C3501">
            <v>3500</v>
          </cell>
        </row>
        <row r="3502">
          <cell r="C3502">
            <v>3501</v>
          </cell>
        </row>
        <row r="3503">
          <cell r="C3503">
            <v>3502</v>
          </cell>
        </row>
        <row r="3504">
          <cell r="C3504">
            <v>3503</v>
          </cell>
        </row>
        <row r="3505">
          <cell r="C3505">
            <v>3504</v>
          </cell>
        </row>
        <row r="3506">
          <cell r="C3506">
            <v>3505</v>
          </cell>
        </row>
        <row r="3507">
          <cell r="C3507">
            <v>3506</v>
          </cell>
        </row>
        <row r="3508">
          <cell r="C3508">
            <v>3507</v>
          </cell>
        </row>
        <row r="3509">
          <cell r="C3509">
            <v>3508</v>
          </cell>
        </row>
        <row r="3510">
          <cell r="C3510">
            <v>3509</v>
          </cell>
        </row>
        <row r="3511">
          <cell r="C3511">
            <v>3510</v>
          </cell>
        </row>
        <row r="3512">
          <cell r="C3512">
            <v>3511</v>
          </cell>
        </row>
        <row r="3513">
          <cell r="C3513">
            <v>3512</v>
          </cell>
        </row>
        <row r="3514">
          <cell r="C3514">
            <v>3513</v>
          </cell>
        </row>
        <row r="3515">
          <cell r="C3515">
            <v>3514</v>
          </cell>
        </row>
        <row r="3516">
          <cell r="C3516">
            <v>3515</v>
          </cell>
        </row>
        <row r="3517">
          <cell r="C3517">
            <v>3516</v>
          </cell>
        </row>
        <row r="3518">
          <cell r="C3518">
            <v>3517</v>
          </cell>
        </row>
        <row r="3519">
          <cell r="C3519">
            <v>3518</v>
          </cell>
        </row>
        <row r="3520">
          <cell r="C3520">
            <v>3519</v>
          </cell>
        </row>
        <row r="3521">
          <cell r="C3521">
            <v>3520</v>
          </cell>
        </row>
        <row r="3522">
          <cell r="C3522">
            <v>3521</v>
          </cell>
        </row>
        <row r="3523">
          <cell r="C3523">
            <v>3522</v>
          </cell>
        </row>
        <row r="3524">
          <cell r="C3524">
            <v>3523</v>
          </cell>
        </row>
        <row r="3525">
          <cell r="C3525">
            <v>3524</v>
          </cell>
        </row>
        <row r="3526">
          <cell r="C3526">
            <v>3525</v>
          </cell>
        </row>
        <row r="3527">
          <cell r="C3527">
            <v>3526</v>
          </cell>
        </row>
        <row r="3528">
          <cell r="C3528">
            <v>3527</v>
          </cell>
        </row>
        <row r="3529">
          <cell r="C3529">
            <v>3528</v>
          </cell>
        </row>
        <row r="3530">
          <cell r="C3530">
            <v>3529</v>
          </cell>
        </row>
        <row r="3531">
          <cell r="C3531">
            <v>3530</v>
          </cell>
        </row>
        <row r="3532">
          <cell r="C3532">
            <v>3531</v>
          </cell>
        </row>
        <row r="3533">
          <cell r="C3533">
            <v>3532</v>
          </cell>
        </row>
        <row r="3534">
          <cell r="C3534">
            <v>3533</v>
          </cell>
        </row>
        <row r="3535">
          <cell r="C3535">
            <v>3534</v>
          </cell>
        </row>
        <row r="3536">
          <cell r="C3536">
            <v>3535</v>
          </cell>
        </row>
        <row r="3537">
          <cell r="C3537">
            <v>3536</v>
          </cell>
        </row>
        <row r="3538">
          <cell r="C3538">
            <v>3537</v>
          </cell>
        </row>
        <row r="3539">
          <cell r="C3539">
            <v>3538</v>
          </cell>
        </row>
        <row r="3540">
          <cell r="C3540">
            <v>3539</v>
          </cell>
        </row>
        <row r="3541">
          <cell r="C3541">
            <v>3540</v>
          </cell>
        </row>
        <row r="3542">
          <cell r="C3542">
            <v>3541</v>
          </cell>
        </row>
        <row r="3543">
          <cell r="C3543">
            <v>3542</v>
          </cell>
        </row>
        <row r="3544">
          <cell r="C3544">
            <v>3543</v>
          </cell>
        </row>
        <row r="3545">
          <cell r="C3545">
            <v>3544</v>
          </cell>
        </row>
        <row r="3546">
          <cell r="C3546">
            <v>3545</v>
          </cell>
        </row>
        <row r="3547">
          <cell r="C3547">
            <v>3546</v>
          </cell>
        </row>
        <row r="3548">
          <cell r="C3548">
            <v>3547</v>
          </cell>
        </row>
        <row r="3549">
          <cell r="C3549">
            <v>3548</v>
          </cell>
        </row>
        <row r="3550">
          <cell r="C3550">
            <v>3549</v>
          </cell>
        </row>
        <row r="3551">
          <cell r="C3551">
            <v>3550</v>
          </cell>
        </row>
        <row r="3552">
          <cell r="C3552">
            <v>3551</v>
          </cell>
        </row>
        <row r="3553">
          <cell r="C3553">
            <v>3552</v>
          </cell>
        </row>
        <row r="3554">
          <cell r="C3554">
            <v>3553</v>
          </cell>
        </row>
        <row r="3555">
          <cell r="C3555">
            <v>3554</v>
          </cell>
        </row>
        <row r="3556">
          <cell r="C3556">
            <v>3555</v>
          </cell>
        </row>
        <row r="3557">
          <cell r="C3557">
            <v>3556</v>
          </cell>
        </row>
        <row r="3558">
          <cell r="C3558">
            <v>3557</v>
          </cell>
        </row>
        <row r="3559">
          <cell r="C3559">
            <v>3558</v>
          </cell>
        </row>
        <row r="3560">
          <cell r="C3560">
            <v>3559</v>
          </cell>
        </row>
        <row r="3561">
          <cell r="C3561">
            <v>3560</v>
          </cell>
        </row>
        <row r="3562">
          <cell r="C3562">
            <v>3561</v>
          </cell>
        </row>
        <row r="3563">
          <cell r="C3563">
            <v>3562</v>
          </cell>
        </row>
        <row r="3564">
          <cell r="C3564">
            <v>3563</v>
          </cell>
        </row>
        <row r="3565">
          <cell r="C3565">
            <v>3564</v>
          </cell>
        </row>
        <row r="3566">
          <cell r="C3566">
            <v>3565</v>
          </cell>
        </row>
        <row r="3567">
          <cell r="C3567">
            <v>3566</v>
          </cell>
        </row>
        <row r="3568">
          <cell r="C3568">
            <v>3567</v>
          </cell>
        </row>
        <row r="3569">
          <cell r="C3569">
            <v>3568</v>
          </cell>
        </row>
        <row r="3570">
          <cell r="C3570">
            <v>3569</v>
          </cell>
        </row>
        <row r="3571">
          <cell r="C3571">
            <v>3570</v>
          </cell>
        </row>
        <row r="3572">
          <cell r="C3572">
            <v>3571</v>
          </cell>
        </row>
        <row r="3573">
          <cell r="C3573">
            <v>3572</v>
          </cell>
        </row>
        <row r="3574">
          <cell r="C3574">
            <v>3573</v>
          </cell>
        </row>
        <row r="3575">
          <cell r="C3575">
            <v>3574</v>
          </cell>
        </row>
        <row r="3576">
          <cell r="C3576">
            <v>3575</v>
          </cell>
        </row>
        <row r="3577">
          <cell r="C3577">
            <v>3576</v>
          </cell>
        </row>
        <row r="3578">
          <cell r="C3578">
            <v>3577</v>
          </cell>
        </row>
        <row r="3579">
          <cell r="C3579">
            <v>3578</v>
          </cell>
        </row>
        <row r="3580">
          <cell r="C3580">
            <v>3579</v>
          </cell>
        </row>
        <row r="3581">
          <cell r="C3581">
            <v>3580</v>
          </cell>
        </row>
        <row r="3582">
          <cell r="C3582">
            <v>3581</v>
          </cell>
        </row>
        <row r="3583">
          <cell r="C3583">
            <v>3582</v>
          </cell>
        </row>
        <row r="3584">
          <cell r="C3584">
            <v>3583</v>
          </cell>
        </row>
        <row r="3585">
          <cell r="C3585">
            <v>3584</v>
          </cell>
        </row>
        <row r="3586">
          <cell r="C3586">
            <v>3585</v>
          </cell>
        </row>
        <row r="3587">
          <cell r="C3587">
            <v>3586</v>
          </cell>
        </row>
        <row r="3588">
          <cell r="C3588">
            <v>3587</v>
          </cell>
        </row>
        <row r="3589">
          <cell r="C3589">
            <v>3588</v>
          </cell>
        </row>
        <row r="3590">
          <cell r="C3590">
            <v>3589</v>
          </cell>
        </row>
        <row r="3591">
          <cell r="C3591">
            <v>3590</v>
          </cell>
        </row>
        <row r="3592">
          <cell r="C3592">
            <v>3591</v>
          </cell>
        </row>
        <row r="3593">
          <cell r="C3593">
            <v>3592</v>
          </cell>
        </row>
        <row r="3594">
          <cell r="C3594">
            <v>3593</v>
          </cell>
        </row>
        <row r="3595">
          <cell r="C3595">
            <v>3594</v>
          </cell>
        </row>
        <row r="3596">
          <cell r="C3596">
            <v>3595</v>
          </cell>
        </row>
        <row r="3597">
          <cell r="C3597">
            <v>3596</v>
          </cell>
        </row>
        <row r="3598">
          <cell r="C3598">
            <v>3597</v>
          </cell>
        </row>
        <row r="3599">
          <cell r="C3599">
            <v>3598</v>
          </cell>
        </row>
        <row r="3600">
          <cell r="C3600">
            <v>3599</v>
          </cell>
        </row>
        <row r="3601">
          <cell r="C3601">
            <v>3600</v>
          </cell>
        </row>
        <row r="3602">
          <cell r="C3602">
            <v>3601</v>
          </cell>
        </row>
        <row r="3603">
          <cell r="C3603">
            <v>3602</v>
          </cell>
        </row>
        <row r="3604">
          <cell r="C3604">
            <v>3603</v>
          </cell>
        </row>
        <row r="3605">
          <cell r="C3605">
            <v>3604</v>
          </cell>
        </row>
        <row r="3606">
          <cell r="C3606">
            <v>3605</v>
          </cell>
        </row>
        <row r="3607">
          <cell r="C3607">
            <v>3606</v>
          </cell>
        </row>
        <row r="3608">
          <cell r="C3608">
            <v>3607</v>
          </cell>
        </row>
        <row r="3609">
          <cell r="C3609">
            <v>3608</v>
          </cell>
        </row>
        <row r="3610">
          <cell r="C3610">
            <v>3609</v>
          </cell>
        </row>
        <row r="3611">
          <cell r="C3611">
            <v>3610</v>
          </cell>
        </row>
        <row r="3612">
          <cell r="C3612">
            <v>3611</v>
          </cell>
        </row>
        <row r="3613">
          <cell r="C3613">
            <v>3612</v>
          </cell>
        </row>
        <row r="3614">
          <cell r="C3614">
            <v>3613</v>
          </cell>
        </row>
        <row r="3615">
          <cell r="C3615">
            <v>3614</v>
          </cell>
        </row>
        <row r="3616">
          <cell r="C3616">
            <v>3615</v>
          </cell>
        </row>
        <row r="3617">
          <cell r="C3617">
            <v>3616</v>
          </cell>
        </row>
        <row r="3618">
          <cell r="C3618">
            <v>3617</v>
          </cell>
        </row>
        <row r="3619">
          <cell r="C3619">
            <v>3618</v>
          </cell>
        </row>
        <row r="3620">
          <cell r="C3620">
            <v>3619</v>
          </cell>
        </row>
        <row r="3621">
          <cell r="C3621">
            <v>3620</v>
          </cell>
        </row>
        <row r="3622">
          <cell r="C3622">
            <v>3621</v>
          </cell>
        </row>
        <row r="3623">
          <cell r="C3623">
            <v>3622</v>
          </cell>
        </row>
        <row r="3624">
          <cell r="C3624">
            <v>3623</v>
          </cell>
        </row>
        <row r="3625">
          <cell r="C3625">
            <v>3624</v>
          </cell>
        </row>
        <row r="3626">
          <cell r="C3626">
            <v>3625</v>
          </cell>
        </row>
        <row r="3627">
          <cell r="C3627">
            <v>3626</v>
          </cell>
        </row>
        <row r="3628">
          <cell r="C3628">
            <v>3627</v>
          </cell>
        </row>
        <row r="3629">
          <cell r="C3629">
            <v>3628</v>
          </cell>
        </row>
        <row r="3630">
          <cell r="C3630">
            <v>3629</v>
          </cell>
        </row>
        <row r="3631">
          <cell r="C3631">
            <v>3630</v>
          </cell>
        </row>
        <row r="3632">
          <cell r="C3632">
            <v>3631</v>
          </cell>
        </row>
        <row r="3633">
          <cell r="C3633">
            <v>3632</v>
          </cell>
        </row>
        <row r="3634">
          <cell r="C3634">
            <v>3633</v>
          </cell>
        </row>
        <row r="3635">
          <cell r="C3635">
            <v>3634</v>
          </cell>
        </row>
        <row r="3636">
          <cell r="C3636">
            <v>3635</v>
          </cell>
        </row>
        <row r="3637">
          <cell r="C3637">
            <v>3636</v>
          </cell>
        </row>
        <row r="3638">
          <cell r="C3638">
            <v>3637</v>
          </cell>
        </row>
        <row r="3639">
          <cell r="C3639">
            <v>3638</v>
          </cell>
        </row>
        <row r="3640">
          <cell r="C3640">
            <v>3639</v>
          </cell>
        </row>
        <row r="3641">
          <cell r="C3641">
            <v>3640</v>
          </cell>
        </row>
        <row r="3642">
          <cell r="C3642">
            <v>3641</v>
          </cell>
        </row>
        <row r="3643">
          <cell r="C3643">
            <v>3642</v>
          </cell>
        </row>
        <row r="3644">
          <cell r="C3644">
            <v>3643</v>
          </cell>
        </row>
        <row r="3645">
          <cell r="C3645">
            <v>3644</v>
          </cell>
        </row>
        <row r="3646">
          <cell r="C3646">
            <v>3645</v>
          </cell>
        </row>
        <row r="3647">
          <cell r="C3647">
            <v>3646</v>
          </cell>
        </row>
        <row r="3648">
          <cell r="C3648">
            <v>3647</v>
          </cell>
        </row>
        <row r="3649">
          <cell r="C3649">
            <v>3648</v>
          </cell>
        </row>
        <row r="3650">
          <cell r="C3650">
            <v>3649</v>
          </cell>
        </row>
        <row r="3651">
          <cell r="C3651">
            <v>3650</v>
          </cell>
        </row>
        <row r="3652">
          <cell r="C3652">
            <v>3651</v>
          </cell>
        </row>
        <row r="3653">
          <cell r="C3653">
            <v>3652</v>
          </cell>
        </row>
        <row r="3654">
          <cell r="C3654">
            <v>3653</v>
          </cell>
        </row>
        <row r="3655">
          <cell r="C3655">
            <v>3654</v>
          </cell>
        </row>
        <row r="3656">
          <cell r="C3656">
            <v>3655</v>
          </cell>
        </row>
        <row r="3657">
          <cell r="C3657">
            <v>3656</v>
          </cell>
        </row>
        <row r="3658">
          <cell r="C3658">
            <v>3657</v>
          </cell>
        </row>
        <row r="3659">
          <cell r="C3659">
            <v>3658</v>
          </cell>
        </row>
        <row r="3660">
          <cell r="C3660">
            <v>3659</v>
          </cell>
        </row>
        <row r="3661">
          <cell r="C3661">
            <v>3660</v>
          </cell>
        </row>
        <row r="3662">
          <cell r="C3662">
            <v>3661</v>
          </cell>
        </row>
        <row r="3663">
          <cell r="C3663">
            <v>3662</v>
          </cell>
        </row>
        <row r="3664">
          <cell r="C3664">
            <v>3663</v>
          </cell>
        </row>
        <row r="3665">
          <cell r="C3665">
            <v>3664</v>
          </cell>
        </row>
        <row r="3666">
          <cell r="C3666">
            <v>3665</v>
          </cell>
        </row>
        <row r="3667">
          <cell r="C3667">
            <v>3666</v>
          </cell>
        </row>
        <row r="3668">
          <cell r="C3668">
            <v>3667</v>
          </cell>
        </row>
        <row r="3669">
          <cell r="C3669">
            <v>3668</v>
          </cell>
        </row>
        <row r="3670">
          <cell r="C3670">
            <v>3669</v>
          </cell>
        </row>
        <row r="3671">
          <cell r="C3671">
            <v>3670</v>
          </cell>
        </row>
        <row r="3672">
          <cell r="C3672">
            <v>3671</v>
          </cell>
        </row>
        <row r="3673">
          <cell r="C3673">
            <v>3672</v>
          </cell>
        </row>
        <row r="3674">
          <cell r="C3674">
            <v>3673</v>
          </cell>
        </row>
        <row r="3675">
          <cell r="C3675">
            <v>3674</v>
          </cell>
        </row>
        <row r="3676">
          <cell r="C3676">
            <v>3675</v>
          </cell>
        </row>
        <row r="3677">
          <cell r="C3677">
            <v>3676</v>
          </cell>
        </row>
        <row r="3678">
          <cell r="C3678">
            <v>3677</v>
          </cell>
        </row>
        <row r="3679">
          <cell r="C3679">
            <v>3678</v>
          </cell>
        </row>
        <row r="3680">
          <cell r="C3680">
            <v>3679</v>
          </cell>
        </row>
        <row r="3681">
          <cell r="C3681">
            <v>3680</v>
          </cell>
        </row>
        <row r="3682">
          <cell r="C3682">
            <v>3681</v>
          </cell>
        </row>
        <row r="3683">
          <cell r="C3683">
            <v>3682</v>
          </cell>
        </row>
        <row r="3684">
          <cell r="C3684">
            <v>3683</v>
          </cell>
        </row>
        <row r="3685">
          <cell r="C3685">
            <v>3684</v>
          </cell>
        </row>
        <row r="3686">
          <cell r="C3686">
            <v>3685</v>
          </cell>
        </row>
        <row r="3687">
          <cell r="C3687">
            <v>3686</v>
          </cell>
        </row>
        <row r="3688">
          <cell r="C3688">
            <v>3687</v>
          </cell>
        </row>
        <row r="3689">
          <cell r="C3689">
            <v>3688</v>
          </cell>
        </row>
        <row r="3690">
          <cell r="C3690">
            <v>3689</v>
          </cell>
        </row>
        <row r="3691">
          <cell r="C3691">
            <v>3690</v>
          </cell>
        </row>
        <row r="3692">
          <cell r="C3692">
            <v>3691</v>
          </cell>
        </row>
        <row r="3693">
          <cell r="C3693">
            <v>3692</v>
          </cell>
        </row>
        <row r="3694">
          <cell r="C3694">
            <v>3693</v>
          </cell>
        </row>
        <row r="3695">
          <cell r="C3695">
            <v>3694</v>
          </cell>
        </row>
        <row r="3696">
          <cell r="C3696">
            <v>3695</v>
          </cell>
        </row>
        <row r="3697">
          <cell r="C3697">
            <v>3696</v>
          </cell>
        </row>
        <row r="3698">
          <cell r="C3698">
            <v>3697</v>
          </cell>
        </row>
        <row r="3699">
          <cell r="C3699">
            <v>3698</v>
          </cell>
        </row>
        <row r="3700">
          <cell r="C3700">
            <v>3699</v>
          </cell>
        </row>
        <row r="3701">
          <cell r="C3701">
            <v>3700</v>
          </cell>
        </row>
        <row r="3702">
          <cell r="C3702">
            <v>3701</v>
          </cell>
        </row>
        <row r="3703">
          <cell r="C3703">
            <v>3702</v>
          </cell>
        </row>
        <row r="3704">
          <cell r="C3704">
            <v>3703</v>
          </cell>
        </row>
        <row r="3705">
          <cell r="C3705">
            <v>3704</v>
          </cell>
        </row>
        <row r="3706">
          <cell r="C3706">
            <v>3705</v>
          </cell>
        </row>
        <row r="3707">
          <cell r="C3707">
            <v>3706</v>
          </cell>
        </row>
        <row r="3708">
          <cell r="C3708">
            <v>3707</v>
          </cell>
        </row>
        <row r="3709">
          <cell r="C3709">
            <v>3708</v>
          </cell>
        </row>
        <row r="3710">
          <cell r="C3710">
            <v>3709</v>
          </cell>
        </row>
        <row r="3711">
          <cell r="C3711">
            <v>3710</v>
          </cell>
        </row>
        <row r="3712">
          <cell r="C3712">
            <v>3711</v>
          </cell>
        </row>
        <row r="3713">
          <cell r="C3713">
            <v>3712</v>
          </cell>
        </row>
        <row r="3714">
          <cell r="C3714">
            <v>3713</v>
          </cell>
        </row>
        <row r="3715">
          <cell r="C3715">
            <v>3714</v>
          </cell>
        </row>
        <row r="3716">
          <cell r="C3716">
            <v>3715</v>
          </cell>
        </row>
        <row r="3717">
          <cell r="C3717">
            <v>3716</v>
          </cell>
        </row>
        <row r="3718">
          <cell r="C3718">
            <v>3717</v>
          </cell>
        </row>
        <row r="3719">
          <cell r="C3719">
            <v>3718</v>
          </cell>
        </row>
        <row r="3720">
          <cell r="C3720">
            <v>3719</v>
          </cell>
        </row>
        <row r="3721">
          <cell r="C3721">
            <v>3720</v>
          </cell>
        </row>
        <row r="3722">
          <cell r="C3722">
            <v>3721</v>
          </cell>
        </row>
        <row r="3723">
          <cell r="C3723">
            <v>3722</v>
          </cell>
        </row>
        <row r="3724">
          <cell r="C3724">
            <v>3723</v>
          </cell>
        </row>
        <row r="3725">
          <cell r="C3725">
            <v>3724</v>
          </cell>
        </row>
        <row r="3726">
          <cell r="C3726">
            <v>3725</v>
          </cell>
        </row>
        <row r="3727">
          <cell r="C3727">
            <v>3726</v>
          </cell>
        </row>
        <row r="3728">
          <cell r="C3728">
            <v>3727</v>
          </cell>
        </row>
        <row r="3729">
          <cell r="C3729">
            <v>3728</v>
          </cell>
        </row>
        <row r="3730">
          <cell r="C3730">
            <v>3729</v>
          </cell>
        </row>
        <row r="3731">
          <cell r="C3731">
            <v>3730</v>
          </cell>
        </row>
        <row r="3732">
          <cell r="C3732">
            <v>3731</v>
          </cell>
        </row>
        <row r="3733">
          <cell r="C3733">
            <v>3732</v>
          </cell>
        </row>
        <row r="3734">
          <cell r="C3734">
            <v>3733</v>
          </cell>
        </row>
        <row r="3735">
          <cell r="C3735">
            <v>3734</v>
          </cell>
        </row>
        <row r="3736">
          <cell r="C3736">
            <v>3735</v>
          </cell>
        </row>
        <row r="3737">
          <cell r="C3737">
            <v>3736</v>
          </cell>
        </row>
        <row r="3738">
          <cell r="C3738">
            <v>3737</v>
          </cell>
        </row>
        <row r="3739">
          <cell r="C3739">
            <v>3738</v>
          </cell>
        </row>
        <row r="3740">
          <cell r="C3740">
            <v>3739</v>
          </cell>
        </row>
        <row r="3741">
          <cell r="C3741">
            <v>3740</v>
          </cell>
        </row>
        <row r="3742">
          <cell r="C3742">
            <v>3741</v>
          </cell>
        </row>
        <row r="3743">
          <cell r="C3743">
            <v>3742</v>
          </cell>
        </row>
        <row r="3744">
          <cell r="C3744">
            <v>3743</v>
          </cell>
        </row>
        <row r="3745">
          <cell r="C3745">
            <v>3744</v>
          </cell>
        </row>
        <row r="3746">
          <cell r="C3746">
            <v>3745</v>
          </cell>
        </row>
        <row r="3747">
          <cell r="C3747">
            <v>3746</v>
          </cell>
        </row>
        <row r="3748">
          <cell r="C3748">
            <v>3747</v>
          </cell>
        </row>
        <row r="3749">
          <cell r="C3749">
            <v>3748</v>
          </cell>
        </row>
        <row r="3750">
          <cell r="C3750">
            <v>3749</v>
          </cell>
        </row>
        <row r="3751">
          <cell r="C3751">
            <v>3750</v>
          </cell>
        </row>
        <row r="3752">
          <cell r="C3752">
            <v>3751</v>
          </cell>
        </row>
        <row r="3753">
          <cell r="C3753">
            <v>3752</v>
          </cell>
        </row>
        <row r="3754">
          <cell r="C3754">
            <v>3753</v>
          </cell>
        </row>
        <row r="3755">
          <cell r="C3755">
            <v>3754</v>
          </cell>
        </row>
        <row r="3756">
          <cell r="C3756">
            <v>3755</v>
          </cell>
        </row>
        <row r="3757">
          <cell r="C3757">
            <v>3756</v>
          </cell>
        </row>
        <row r="3758">
          <cell r="C3758">
            <v>3757</v>
          </cell>
        </row>
        <row r="3759">
          <cell r="C3759">
            <v>3758</v>
          </cell>
        </row>
        <row r="3760">
          <cell r="C3760">
            <v>3759</v>
          </cell>
        </row>
        <row r="3761">
          <cell r="C3761">
            <v>3760</v>
          </cell>
        </row>
        <row r="3762">
          <cell r="C3762">
            <v>3761</v>
          </cell>
        </row>
        <row r="3763">
          <cell r="C3763">
            <v>3762</v>
          </cell>
        </row>
        <row r="3764">
          <cell r="C3764">
            <v>3763</v>
          </cell>
        </row>
        <row r="3765">
          <cell r="C3765">
            <v>3764</v>
          </cell>
        </row>
        <row r="3766">
          <cell r="C3766">
            <v>3765</v>
          </cell>
        </row>
        <row r="3767">
          <cell r="C3767">
            <v>3766</v>
          </cell>
        </row>
        <row r="3768">
          <cell r="C3768">
            <v>3767</v>
          </cell>
        </row>
        <row r="3769">
          <cell r="C3769">
            <v>3768</v>
          </cell>
        </row>
        <row r="3770">
          <cell r="C3770">
            <v>3769</v>
          </cell>
        </row>
        <row r="3771">
          <cell r="C3771">
            <v>3770</v>
          </cell>
        </row>
        <row r="3772">
          <cell r="C3772">
            <v>3771</v>
          </cell>
        </row>
        <row r="3773">
          <cell r="C3773">
            <v>3772</v>
          </cell>
        </row>
        <row r="3774">
          <cell r="C3774">
            <v>3773</v>
          </cell>
        </row>
        <row r="3775">
          <cell r="C3775">
            <v>3774</v>
          </cell>
        </row>
        <row r="3776">
          <cell r="C3776">
            <v>3775</v>
          </cell>
        </row>
        <row r="3777">
          <cell r="C3777">
            <v>3776</v>
          </cell>
        </row>
        <row r="3778">
          <cell r="C3778">
            <v>3777</v>
          </cell>
        </row>
        <row r="3779">
          <cell r="C3779">
            <v>3778</v>
          </cell>
        </row>
        <row r="3780">
          <cell r="C3780">
            <v>3779</v>
          </cell>
        </row>
        <row r="3781">
          <cell r="C3781">
            <v>3780</v>
          </cell>
        </row>
        <row r="3782">
          <cell r="C3782">
            <v>3781</v>
          </cell>
        </row>
        <row r="3783">
          <cell r="C3783">
            <v>3782</v>
          </cell>
        </row>
        <row r="3784">
          <cell r="C3784">
            <v>3783</v>
          </cell>
        </row>
        <row r="3785">
          <cell r="C3785">
            <v>3784</v>
          </cell>
        </row>
        <row r="3786">
          <cell r="C3786">
            <v>3785</v>
          </cell>
        </row>
        <row r="3787">
          <cell r="C3787">
            <v>3786</v>
          </cell>
        </row>
        <row r="3788">
          <cell r="C3788">
            <v>3787</v>
          </cell>
        </row>
        <row r="3789">
          <cell r="C3789">
            <v>3788</v>
          </cell>
        </row>
        <row r="3790">
          <cell r="C3790">
            <v>3789</v>
          </cell>
        </row>
        <row r="3791">
          <cell r="C3791">
            <v>3790</v>
          </cell>
        </row>
        <row r="3792">
          <cell r="C3792">
            <v>3791</v>
          </cell>
        </row>
        <row r="3793">
          <cell r="C3793">
            <v>3792</v>
          </cell>
        </row>
        <row r="3794">
          <cell r="C3794">
            <v>3793</v>
          </cell>
        </row>
        <row r="3795">
          <cell r="C3795">
            <v>3794</v>
          </cell>
        </row>
        <row r="3796">
          <cell r="C3796">
            <v>3795</v>
          </cell>
        </row>
        <row r="3797">
          <cell r="C3797">
            <v>3796</v>
          </cell>
        </row>
        <row r="3798">
          <cell r="C3798">
            <v>3797</v>
          </cell>
        </row>
        <row r="3799">
          <cell r="C3799">
            <v>3798</v>
          </cell>
        </row>
        <row r="3800">
          <cell r="C3800">
            <v>3799</v>
          </cell>
        </row>
        <row r="3801">
          <cell r="C3801">
            <v>3800</v>
          </cell>
        </row>
        <row r="3802">
          <cell r="C3802">
            <v>3801</v>
          </cell>
        </row>
        <row r="3803">
          <cell r="C3803">
            <v>3802</v>
          </cell>
        </row>
        <row r="3804">
          <cell r="C3804">
            <v>3803</v>
          </cell>
        </row>
        <row r="3805">
          <cell r="C3805">
            <v>3804</v>
          </cell>
        </row>
        <row r="3806">
          <cell r="C3806">
            <v>3805</v>
          </cell>
        </row>
        <row r="3807">
          <cell r="C3807">
            <v>3806</v>
          </cell>
        </row>
        <row r="3808">
          <cell r="C3808">
            <v>3807</v>
          </cell>
        </row>
        <row r="3809">
          <cell r="C3809">
            <v>3808</v>
          </cell>
        </row>
        <row r="3810">
          <cell r="C3810">
            <v>3809</v>
          </cell>
        </row>
        <row r="3811">
          <cell r="C3811">
            <v>3810</v>
          </cell>
        </row>
        <row r="3812">
          <cell r="C3812">
            <v>3811</v>
          </cell>
        </row>
        <row r="3813">
          <cell r="C3813">
            <v>3812</v>
          </cell>
        </row>
        <row r="3814">
          <cell r="C3814">
            <v>3813</v>
          </cell>
        </row>
        <row r="3815">
          <cell r="C3815">
            <v>3814</v>
          </cell>
        </row>
        <row r="3816">
          <cell r="C3816">
            <v>3815</v>
          </cell>
        </row>
        <row r="3817">
          <cell r="C3817">
            <v>3816</v>
          </cell>
        </row>
        <row r="3818">
          <cell r="C3818">
            <v>3817</v>
          </cell>
        </row>
        <row r="3819">
          <cell r="C3819">
            <v>3818</v>
          </cell>
        </row>
        <row r="3820">
          <cell r="C3820">
            <v>3819</v>
          </cell>
        </row>
        <row r="3821">
          <cell r="C3821">
            <v>3820</v>
          </cell>
        </row>
        <row r="3822">
          <cell r="C3822">
            <v>3821</v>
          </cell>
        </row>
        <row r="3823">
          <cell r="C3823">
            <v>3822</v>
          </cell>
        </row>
        <row r="3824">
          <cell r="C3824">
            <v>3823</v>
          </cell>
        </row>
        <row r="3825">
          <cell r="C3825">
            <v>3824</v>
          </cell>
        </row>
        <row r="3826">
          <cell r="C3826">
            <v>3825</v>
          </cell>
        </row>
        <row r="3827">
          <cell r="C3827">
            <v>3826</v>
          </cell>
        </row>
        <row r="3828">
          <cell r="C3828">
            <v>3827</v>
          </cell>
        </row>
        <row r="3829">
          <cell r="C3829">
            <v>3828</v>
          </cell>
        </row>
        <row r="3830">
          <cell r="C3830">
            <v>3829</v>
          </cell>
        </row>
        <row r="3831">
          <cell r="C3831">
            <v>3830</v>
          </cell>
        </row>
        <row r="3832">
          <cell r="C3832">
            <v>3831</v>
          </cell>
        </row>
        <row r="3833">
          <cell r="C3833">
            <v>3832</v>
          </cell>
        </row>
        <row r="3834">
          <cell r="C3834">
            <v>3833</v>
          </cell>
        </row>
        <row r="3835">
          <cell r="C3835">
            <v>3834</v>
          </cell>
        </row>
        <row r="3836">
          <cell r="C3836">
            <v>3835</v>
          </cell>
        </row>
        <row r="3837">
          <cell r="C3837">
            <v>3836</v>
          </cell>
        </row>
        <row r="3838">
          <cell r="C3838">
            <v>3837</v>
          </cell>
        </row>
        <row r="3839">
          <cell r="C3839">
            <v>3838</v>
          </cell>
        </row>
        <row r="3840">
          <cell r="C3840">
            <v>3839</v>
          </cell>
        </row>
        <row r="3841">
          <cell r="C3841">
            <v>3840</v>
          </cell>
        </row>
        <row r="3842">
          <cell r="C3842">
            <v>3841</v>
          </cell>
        </row>
        <row r="3843">
          <cell r="C3843">
            <v>3842</v>
          </cell>
        </row>
        <row r="3844">
          <cell r="C3844">
            <v>3843</v>
          </cell>
        </row>
        <row r="3845">
          <cell r="C3845">
            <v>3844</v>
          </cell>
        </row>
        <row r="3846">
          <cell r="C3846">
            <v>3845</v>
          </cell>
        </row>
        <row r="3847">
          <cell r="C3847">
            <v>3846</v>
          </cell>
        </row>
        <row r="3848">
          <cell r="C3848">
            <v>3847</v>
          </cell>
        </row>
        <row r="3849">
          <cell r="C3849">
            <v>3848</v>
          </cell>
        </row>
        <row r="3850">
          <cell r="C3850">
            <v>3849</v>
          </cell>
        </row>
        <row r="3851">
          <cell r="C3851">
            <v>3850</v>
          </cell>
        </row>
        <row r="3852">
          <cell r="C3852">
            <v>3851</v>
          </cell>
        </row>
        <row r="3853">
          <cell r="C3853">
            <v>3852</v>
          </cell>
        </row>
        <row r="3854">
          <cell r="C3854">
            <v>3853</v>
          </cell>
        </row>
        <row r="3855">
          <cell r="C3855">
            <v>3854</v>
          </cell>
        </row>
        <row r="3856">
          <cell r="C3856">
            <v>3855</v>
          </cell>
        </row>
        <row r="3857">
          <cell r="C3857">
            <v>3856</v>
          </cell>
        </row>
        <row r="3858">
          <cell r="C3858">
            <v>3857</v>
          </cell>
        </row>
        <row r="3859">
          <cell r="C3859">
            <v>3858</v>
          </cell>
        </row>
        <row r="3860">
          <cell r="C3860">
            <v>3859</v>
          </cell>
        </row>
        <row r="3861">
          <cell r="C3861">
            <v>3860</v>
          </cell>
        </row>
        <row r="3862">
          <cell r="C3862">
            <v>3861</v>
          </cell>
        </row>
        <row r="3863">
          <cell r="C3863">
            <v>3862</v>
          </cell>
        </row>
        <row r="3864">
          <cell r="C3864">
            <v>3863</v>
          </cell>
        </row>
        <row r="3865">
          <cell r="C3865">
            <v>3864</v>
          </cell>
        </row>
        <row r="3866">
          <cell r="C3866">
            <v>3865</v>
          </cell>
        </row>
        <row r="3867">
          <cell r="C3867">
            <v>3866</v>
          </cell>
        </row>
        <row r="3868">
          <cell r="C3868">
            <v>3867</v>
          </cell>
        </row>
        <row r="3869">
          <cell r="C3869">
            <v>3868</v>
          </cell>
        </row>
        <row r="3870">
          <cell r="C3870">
            <v>3869</v>
          </cell>
        </row>
        <row r="3871">
          <cell r="C3871">
            <v>3870</v>
          </cell>
        </row>
        <row r="3872">
          <cell r="C3872">
            <v>3871</v>
          </cell>
        </row>
        <row r="3873">
          <cell r="C3873">
            <v>3872</v>
          </cell>
        </row>
        <row r="3874">
          <cell r="C3874">
            <v>3873</v>
          </cell>
        </row>
        <row r="3875">
          <cell r="C3875">
            <v>3874</v>
          </cell>
        </row>
        <row r="3876">
          <cell r="C3876">
            <v>3875</v>
          </cell>
        </row>
        <row r="3877">
          <cell r="C3877">
            <v>3876</v>
          </cell>
        </row>
        <row r="3878">
          <cell r="C3878">
            <v>3877</v>
          </cell>
        </row>
        <row r="3879">
          <cell r="C3879">
            <v>3878</v>
          </cell>
        </row>
        <row r="3880">
          <cell r="C3880">
            <v>3879</v>
          </cell>
        </row>
        <row r="3881">
          <cell r="C3881">
            <v>3880</v>
          </cell>
        </row>
        <row r="3882">
          <cell r="C3882">
            <v>3881</v>
          </cell>
        </row>
        <row r="3883">
          <cell r="C3883">
            <v>3882</v>
          </cell>
        </row>
        <row r="3884">
          <cell r="C3884">
            <v>3883</v>
          </cell>
        </row>
        <row r="3885">
          <cell r="C3885">
            <v>3884</v>
          </cell>
        </row>
        <row r="3886">
          <cell r="C3886">
            <v>3885</v>
          </cell>
        </row>
        <row r="3887">
          <cell r="C3887">
            <v>3886</v>
          </cell>
        </row>
        <row r="3888">
          <cell r="C3888">
            <v>3887</v>
          </cell>
        </row>
        <row r="3889">
          <cell r="C3889">
            <v>3888</v>
          </cell>
        </row>
        <row r="3890">
          <cell r="C3890">
            <v>3889</v>
          </cell>
        </row>
        <row r="3891">
          <cell r="C3891">
            <v>3890</v>
          </cell>
        </row>
        <row r="3892">
          <cell r="C3892">
            <v>3891</v>
          </cell>
        </row>
        <row r="3893">
          <cell r="C3893">
            <v>3892</v>
          </cell>
        </row>
        <row r="3894">
          <cell r="C3894">
            <v>3893</v>
          </cell>
        </row>
        <row r="3895">
          <cell r="C3895">
            <v>3894</v>
          </cell>
        </row>
        <row r="3896">
          <cell r="C3896">
            <v>3895</v>
          </cell>
        </row>
        <row r="3897">
          <cell r="C3897">
            <v>3896</v>
          </cell>
        </row>
        <row r="3898">
          <cell r="C3898">
            <v>3897</v>
          </cell>
        </row>
        <row r="3899">
          <cell r="C3899">
            <v>3898</v>
          </cell>
        </row>
        <row r="3900">
          <cell r="C3900">
            <v>3899</v>
          </cell>
        </row>
        <row r="3901">
          <cell r="C3901">
            <v>3900</v>
          </cell>
        </row>
        <row r="3902">
          <cell r="C3902">
            <v>3901</v>
          </cell>
        </row>
        <row r="3903">
          <cell r="C3903">
            <v>3902</v>
          </cell>
        </row>
        <row r="3904">
          <cell r="C3904">
            <v>3903</v>
          </cell>
        </row>
        <row r="3905">
          <cell r="C3905">
            <v>3904</v>
          </cell>
        </row>
        <row r="3906">
          <cell r="C3906">
            <v>3905</v>
          </cell>
        </row>
        <row r="3907">
          <cell r="C3907">
            <v>3906</v>
          </cell>
        </row>
        <row r="3908">
          <cell r="C3908">
            <v>3907</v>
          </cell>
        </row>
        <row r="3909">
          <cell r="C3909">
            <v>3908</v>
          </cell>
        </row>
        <row r="3910">
          <cell r="C3910">
            <v>3909</v>
          </cell>
        </row>
        <row r="3911">
          <cell r="C3911">
            <v>3910</v>
          </cell>
        </row>
        <row r="3912">
          <cell r="C3912">
            <v>3911</v>
          </cell>
        </row>
        <row r="3913">
          <cell r="C3913">
            <v>3912</v>
          </cell>
        </row>
        <row r="3914">
          <cell r="C3914">
            <v>3913</v>
          </cell>
        </row>
        <row r="3915">
          <cell r="C3915">
            <v>3914</v>
          </cell>
        </row>
        <row r="3916">
          <cell r="C3916">
            <v>3915</v>
          </cell>
        </row>
        <row r="3917">
          <cell r="C3917">
            <v>3916</v>
          </cell>
        </row>
        <row r="3918">
          <cell r="C3918">
            <v>3917</v>
          </cell>
        </row>
        <row r="3919">
          <cell r="C3919">
            <v>3918</v>
          </cell>
        </row>
        <row r="3920">
          <cell r="C3920">
            <v>3919</v>
          </cell>
        </row>
        <row r="3921">
          <cell r="C3921">
            <v>3920</v>
          </cell>
        </row>
        <row r="3922">
          <cell r="C3922">
            <v>3921</v>
          </cell>
        </row>
        <row r="3923">
          <cell r="C3923">
            <v>3922</v>
          </cell>
        </row>
        <row r="3924">
          <cell r="C3924">
            <v>3923</v>
          </cell>
        </row>
        <row r="3925">
          <cell r="C3925">
            <v>3924</v>
          </cell>
        </row>
        <row r="3926">
          <cell r="C3926">
            <v>3925</v>
          </cell>
        </row>
        <row r="3927">
          <cell r="C3927">
            <v>3926</v>
          </cell>
        </row>
        <row r="3928">
          <cell r="C3928">
            <v>3927</v>
          </cell>
        </row>
        <row r="3929">
          <cell r="C3929">
            <v>3928</v>
          </cell>
        </row>
        <row r="3930">
          <cell r="C3930">
            <v>3929</v>
          </cell>
        </row>
        <row r="3931">
          <cell r="C3931">
            <v>3930</v>
          </cell>
        </row>
        <row r="3932">
          <cell r="C3932">
            <v>3931</v>
          </cell>
        </row>
        <row r="3933">
          <cell r="C3933">
            <v>3932</v>
          </cell>
        </row>
        <row r="3934">
          <cell r="C3934">
            <v>3933</v>
          </cell>
        </row>
        <row r="3935">
          <cell r="C3935">
            <v>3934</v>
          </cell>
        </row>
        <row r="3936">
          <cell r="C3936">
            <v>3935</v>
          </cell>
        </row>
        <row r="3937">
          <cell r="C3937">
            <v>3936</v>
          </cell>
        </row>
        <row r="3938">
          <cell r="C3938">
            <v>3937</v>
          </cell>
        </row>
        <row r="3939">
          <cell r="C3939">
            <v>3938</v>
          </cell>
        </row>
        <row r="3940">
          <cell r="C3940">
            <v>3939</v>
          </cell>
        </row>
        <row r="3941">
          <cell r="C3941">
            <v>3940</v>
          </cell>
        </row>
        <row r="3942">
          <cell r="C3942">
            <v>3941</v>
          </cell>
        </row>
        <row r="3943">
          <cell r="C3943">
            <v>3942</v>
          </cell>
        </row>
        <row r="3944">
          <cell r="C3944">
            <v>3943</v>
          </cell>
        </row>
        <row r="3945">
          <cell r="C3945">
            <v>3944</v>
          </cell>
        </row>
        <row r="3946">
          <cell r="C3946">
            <v>3945</v>
          </cell>
        </row>
        <row r="3947">
          <cell r="C3947">
            <v>3946</v>
          </cell>
        </row>
        <row r="3948">
          <cell r="C3948">
            <v>3947</v>
          </cell>
        </row>
        <row r="3949">
          <cell r="C3949">
            <v>3948</v>
          </cell>
        </row>
        <row r="3950">
          <cell r="C3950">
            <v>3949</v>
          </cell>
        </row>
        <row r="3951">
          <cell r="C3951">
            <v>3950</v>
          </cell>
        </row>
        <row r="3952">
          <cell r="C3952">
            <v>3951</v>
          </cell>
        </row>
        <row r="3953">
          <cell r="C3953">
            <v>3952</v>
          </cell>
        </row>
        <row r="3954">
          <cell r="C3954">
            <v>3953</v>
          </cell>
        </row>
        <row r="3955">
          <cell r="C3955">
            <v>3954</v>
          </cell>
        </row>
        <row r="3956">
          <cell r="C3956">
            <v>3955</v>
          </cell>
        </row>
        <row r="3957">
          <cell r="C3957">
            <v>3956</v>
          </cell>
        </row>
        <row r="3958">
          <cell r="C3958">
            <v>3957</v>
          </cell>
        </row>
        <row r="3959">
          <cell r="C3959">
            <v>3958</v>
          </cell>
        </row>
        <row r="3960">
          <cell r="C3960">
            <v>3959</v>
          </cell>
        </row>
        <row r="3961">
          <cell r="C3961">
            <v>3960</v>
          </cell>
        </row>
        <row r="3962">
          <cell r="C3962">
            <v>3961</v>
          </cell>
        </row>
        <row r="3963">
          <cell r="C3963">
            <v>3962</v>
          </cell>
        </row>
        <row r="3964">
          <cell r="C3964">
            <v>3963</v>
          </cell>
        </row>
        <row r="3965">
          <cell r="C3965">
            <v>3964</v>
          </cell>
        </row>
        <row r="3966">
          <cell r="C3966">
            <v>3965</v>
          </cell>
        </row>
        <row r="3967">
          <cell r="C3967">
            <v>3966</v>
          </cell>
        </row>
        <row r="3968">
          <cell r="C3968">
            <v>3967</v>
          </cell>
        </row>
        <row r="3969">
          <cell r="C3969">
            <v>3968</v>
          </cell>
        </row>
        <row r="3970">
          <cell r="C3970">
            <v>3969</v>
          </cell>
        </row>
        <row r="3971">
          <cell r="C3971">
            <v>3970</v>
          </cell>
        </row>
        <row r="3972">
          <cell r="C3972">
            <v>3971</v>
          </cell>
        </row>
        <row r="3973">
          <cell r="C3973">
            <v>3972</v>
          </cell>
        </row>
        <row r="3974">
          <cell r="C3974">
            <v>3973</v>
          </cell>
        </row>
        <row r="3975">
          <cell r="C3975">
            <v>3974</v>
          </cell>
        </row>
        <row r="3976">
          <cell r="C3976">
            <v>3975</v>
          </cell>
        </row>
        <row r="3977">
          <cell r="C3977">
            <v>3976</v>
          </cell>
        </row>
        <row r="3978">
          <cell r="C3978">
            <v>3977</v>
          </cell>
        </row>
        <row r="3979">
          <cell r="C3979">
            <v>3978</v>
          </cell>
        </row>
        <row r="3980">
          <cell r="C3980">
            <v>3979</v>
          </cell>
        </row>
        <row r="3981">
          <cell r="C3981">
            <v>3980</v>
          </cell>
        </row>
        <row r="3982">
          <cell r="C3982">
            <v>3981</v>
          </cell>
        </row>
        <row r="3983">
          <cell r="C3983">
            <v>3982</v>
          </cell>
        </row>
        <row r="3984">
          <cell r="C3984">
            <v>3983</v>
          </cell>
        </row>
        <row r="3985">
          <cell r="C3985">
            <v>3984</v>
          </cell>
        </row>
        <row r="3986">
          <cell r="C3986">
            <v>3985</v>
          </cell>
        </row>
        <row r="3987">
          <cell r="C3987">
            <v>3986</v>
          </cell>
        </row>
        <row r="3988">
          <cell r="C3988">
            <v>3987</v>
          </cell>
        </row>
        <row r="3989">
          <cell r="C3989">
            <v>3988</v>
          </cell>
        </row>
        <row r="3990">
          <cell r="C3990">
            <v>3989</v>
          </cell>
        </row>
        <row r="3991">
          <cell r="C3991">
            <v>3990</v>
          </cell>
        </row>
        <row r="3992">
          <cell r="C3992">
            <v>3991</v>
          </cell>
        </row>
        <row r="3993">
          <cell r="C3993">
            <v>3992</v>
          </cell>
        </row>
        <row r="3994">
          <cell r="C3994">
            <v>3993</v>
          </cell>
        </row>
        <row r="3995">
          <cell r="C3995">
            <v>3994</v>
          </cell>
        </row>
        <row r="3996">
          <cell r="C3996">
            <v>3995</v>
          </cell>
        </row>
        <row r="3997">
          <cell r="C3997">
            <v>3996</v>
          </cell>
        </row>
        <row r="3998">
          <cell r="C3998">
            <v>3997</v>
          </cell>
        </row>
        <row r="3999">
          <cell r="C3999">
            <v>3998</v>
          </cell>
        </row>
        <row r="4000">
          <cell r="C4000">
            <v>3999</v>
          </cell>
        </row>
      </sheetData>
      <sheetData sheetId="1">
        <row r="2">
          <cell r="A2" t="str">
            <v>171128-01128A</v>
          </cell>
          <cell r="B2" t="str">
            <v>171128</v>
          </cell>
          <cell r="C2" t="str">
            <v>01128A</v>
          </cell>
          <cell r="D2" t="str">
            <v>12401</v>
          </cell>
          <cell r="E2">
            <v>1</v>
          </cell>
          <cell r="F2" t="str">
            <v>L124</v>
          </cell>
          <cell r="G2" t="str">
            <v>FILLING LABOR</v>
          </cell>
          <cell r="H2">
            <v>9.8999999999999994E-5</v>
          </cell>
          <cell r="I2">
            <v>10</v>
          </cell>
          <cell r="J2">
            <v>5</v>
          </cell>
        </row>
        <row r="3">
          <cell r="A3" t="str">
            <v>171128-01128A</v>
          </cell>
          <cell r="B3" t="str">
            <v>171128</v>
          </cell>
          <cell r="C3" t="str">
            <v>01128A</v>
          </cell>
          <cell r="D3" t="str">
            <v>12401</v>
          </cell>
          <cell r="E3">
            <v>2</v>
          </cell>
          <cell r="F3" t="str">
            <v>M124</v>
          </cell>
          <cell r="G3" t="str">
            <v>FILLING MACHINE</v>
          </cell>
          <cell r="H3">
            <v>3.4E-5</v>
          </cell>
          <cell r="I3">
            <v>20</v>
          </cell>
          <cell r="J3">
            <v>5</v>
          </cell>
        </row>
        <row r="4">
          <cell r="A4" t="str">
            <v>171130-09444A</v>
          </cell>
          <cell r="B4" t="str">
            <v>171130</v>
          </cell>
          <cell r="C4" t="str">
            <v>09444A</v>
          </cell>
          <cell r="D4" t="str">
            <v>12610</v>
          </cell>
          <cell r="E4">
            <v>3</v>
          </cell>
          <cell r="F4" t="str">
            <v>L126</v>
          </cell>
          <cell r="G4" t="str">
            <v>FILLING LABOR</v>
          </cell>
          <cell r="H4">
            <v>2.3000000000000001E-4</v>
          </cell>
          <cell r="I4">
            <v>10</v>
          </cell>
          <cell r="J4">
            <v>5</v>
          </cell>
        </row>
        <row r="5">
          <cell r="A5" t="str">
            <v>171130-09444A</v>
          </cell>
          <cell r="B5" t="str">
            <v>171130</v>
          </cell>
          <cell r="C5" t="str">
            <v>09444A</v>
          </cell>
          <cell r="D5" t="str">
            <v>12610</v>
          </cell>
          <cell r="E5">
            <v>4</v>
          </cell>
          <cell r="F5" t="str">
            <v>M126</v>
          </cell>
          <cell r="G5" t="str">
            <v>FILLING MACHINE</v>
          </cell>
          <cell r="H5">
            <v>8.2999999999999998E-5</v>
          </cell>
          <cell r="I5">
            <v>20</v>
          </cell>
          <cell r="J5">
            <v>5</v>
          </cell>
        </row>
        <row r="6">
          <cell r="A6" t="str">
            <v>171131-09445A</v>
          </cell>
          <cell r="B6" t="str">
            <v>171131</v>
          </cell>
          <cell r="C6" t="str">
            <v>09445A</v>
          </cell>
          <cell r="D6" t="str">
            <v>12608</v>
          </cell>
          <cell r="E6">
            <v>5</v>
          </cell>
          <cell r="F6" t="str">
            <v>L126</v>
          </cell>
          <cell r="G6" t="str">
            <v>FILLING LABOR</v>
          </cell>
          <cell r="H6">
            <v>2.2699999999999999E-4</v>
          </cell>
          <cell r="I6">
            <v>10</v>
          </cell>
          <cell r="J6">
            <v>5</v>
          </cell>
        </row>
        <row r="7">
          <cell r="A7" t="str">
            <v>171131-09445A</v>
          </cell>
          <cell r="B7" t="str">
            <v>171131</v>
          </cell>
          <cell r="C7" t="str">
            <v>09445A</v>
          </cell>
          <cell r="D7" t="str">
            <v>12608</v>
          </cell>
          <cell r="E7">
            <v>6</v>
          </cell>
          <cell r="F7" t="str">
            <v>M126</v>
          </cell>
          <cell r="G7" t="str">
            <v>FILLING MACINE</v>
          </cell>
          <cell r="H7">
            <v>8.2000000000000001E-5</v>
          </cell>
          <cell r="I7">
            <v>20</v>
          </cell>
          <cell r="J7">
            <v>5</v>
          </cell>
        </row>
        <row r="8">
          <cell r="A8" t="str">
            <v>175127-00035A</v>
          </cell>
          <cell r="B8" t="str">
            <v>175127</v>
          </cell>
          <cell r="C8" t="str">
            <v>00035A</v>
          </cell>
          <cell r="D8" t="str">
            <v>12603</v>
          </cell>
          <cell r="E8">
            <v>7</v>
          </cell>
          <cell r="F8" t="str">
            <v>L126</v>
          </cell>
          <cell r="G8" t="str">
            <v>FILLING LABOR</v>
          </cell>
          <cell r="H8">
            <v>2.23E-4</v>
          </cell>
          <cell r="I8">
            <v>10</v>
          </cell>
          <cell r="J8">
            <v>5</v>
          </cell>
        </row>
        <row r="9">
          <cell r="A9" t="str">
            <v>175127-00035A</v>
          </cell>
          <cell r="B9" t="str">
            <v>175127</v>
          </cell>
          <cell r="C9" t="str">
            <v>00035A</v>
          </cell>
          <cell r="D9" t="str">
            <v>12603</v>
          </cell>
          <cell r="E9">
            <v>8</v>
          </cell>
          <cell r="F9" t="str">
            <v>M126</v>
          </cell>
          <cell r="G9" t="str">
            <v>FILLING MACHINE</v>
          </cell>
          <cell r="H9">
            <v>8.0000000000000007E-5</v>
          </cell>
          <cell r="I9">
            <v>20</v>
          </cell>
          <cell r="J9">
            <v>5</v>
          </cell>
        </row>
        <row r="10">
          <cell r="A10" t="str">
            <v>175127-07127A</v>
          </cell>
          <cell r="B10" t="str">
            <v>175127</v>
          </cell>
          <cell r="C10" t="str">
            <v>07127A</v>
          </cell>
          <cell r="D10" t="str">
            <v>12703</v>
          </cell>
          <cell r="E10">
            <v>9</v>
          </cell>
          <cell r="F10" t="str">
            <v>L127</v>
          </cell>
          <cell r="G10" t="str">
            <v>FILLING LABOR</v>
          </cell>
          <cell r="H10">
            <v>2.41E-4</v>
          </cell>
          <cell r="I10">
            <v>10</v>
          </cell>
          <cell r="J10">
            <v>5</v>
          </cell>
        </row>
        <row r="11">
          <cell r="A11" t="str">
            <v>175127-07127A</v>
          </cell>
          <cell r="B11" t="str">
            <v>175127</v>
          </cell>
          <cell r="C11" t="str">
            <v>07127A</v>
          </cell>
          <cell r="D11" t="str">
            <v>12703</v>
          </cell>
          <cell r="E11">
            <v>10</v>
          </cell>
          <cell r="F11" t="str">
            <v>M127</v>
          </cell>
          <cell r="G11" t="str">
            <v>FILLING MACHINE</v>
          </cell>
          <cell r="H11">
            <v>1.3300000000000001E-4</v>
          </cell>
          <cell r="I11">
            <v>20</v>
          </cell>
          <cell r="J11">
            <v>5</v>
          </cell>
        </row>
        <row r="12">
          <cell r="A12" t="str">
            <v>175127-07128A</v>
          </cell>
          <cell r="B12" t="str">
            <v>175127</v>
          </cell>
          <cell r="C12" t="str">
            <v>07128A</v>
          </cell>
          <cell r="D12" t="str">
            <v>12607</v>
          </cell>
          <cell r="E12">
            <v>11</v>
          </cell>
          <cell r="F12" t="str">
            <v>L126</v>
          </cell>
          <cell r="G12" t="str">
            <v>FILLING LABOR</v>
          </cell>
          <cell r="H12">
            <v>2.22E-4</v>
          </cell>
          <cell r="I12">
            <v>10</v>
          </cell>
          <cell r="J12">
            <v>5</v>
          </cell>
        </row>
        <row r="13">
          <cell r="A13" t="str">
            <v>175127-07128A</v>
          </cell>
          <cell r="B13" t="str">
            <v>175127</v>
          </cell>
          <cell r="C13" t="str">
            <v>07128A</v>
          </cell>
          <cell r="D13" t="str">
            <v>12607</v>
          </cell>
          <cell r="E13">
            <v>12</v>
          </cell>
          <cell r="F13" t="str">
            <v>M126</v>
          </cell>
          <cell r="G13" t="str">
            <v>FILLING MACHINE</v>
          </cell>
          <cell r="H13">
            <v>8.0000000000000007E-5</v>
          </cell>
          <cell r="I13">
            <v>20</v>
          </cell>
          <cell r="J13">
            <v>5</v>
          </cell>
        </row>
        <row r="14">
          <cell r="A14" t="str">
            <v>175128-02128A</v>
          </cell>
          <cell r="B14" t="str">
            <v>175128</v>
          </cell>
          <cell r="C14" t="str">
            <v>02128A</v>
          </cell>
          <cell r="D14" t="str">
            <v>12401</v>
          </cell>
          <cell r="E14">
            <v>13</v>
          </cell>
          <cell r="F14" t="str">
            <v>L124</v>
          </cell>
          <cell r="G14" t="str">
            <v>FILLING LABOR</v>
          </cell>
          <cell r="H14">
            <v>9.8999999999999994E-5</v>
          </cell>
          <cell r="I14">
            <v>10</v>
          </cell>
          <cell r="J14">
            <v>5</v>
          </cell>
        </row>
        <row r="15">
          <cell r="A15" t="str">
            <v>175128-02128A</v>
          </cell>
          <cell r="B15" t="str">
            <v>175128</v>
          </cell>
          <cell r="C15" t="str">
            <v>02128A</v>
          </cell>
          <cell r="D15" t="str">
            <v>12401</v>
          </cell>
          <cell r="E15">
            <v>14</v>
          </cell>
          <cell r="F15" t="str">
            <v>M124</v>
          </cell>
          <cell r="G15" t="str">
            <v>FILLING MACHINE</v>
          </cell>
          <cell r="H15">
            <v>3.4E-5</v>
          </cell>
          <cell r="I15">
            <v>20</v>
          </cell>
          <cell r="J15">
            <v>5</v>
          </cell>
        </row>
        <row r="16">
          <cell r="A16" t="str">
            <v>175129-06128A</v>
          </cell>
          <cell r="B16" t="str">
            <v>175129</v>
          </cell>
          <cell r="C16" t="str">
            <v>06128A</v>
          </cell>
          <cell r="D16" t="str">
            <v>12401</v>
          </cell>
          <cell r="E16">
            <v>15</v>
          </cell>
          <cell r="F16" t="str">
            <v>L124</v>
          </cell>
          <cell r="G16" t="str">
            <v>FILLING LABOR</v>
          </cell>
          <cell r="H16">
            <v>9.8999999999999994E-5</v>
          </cell>
          <cell r="I16">
            <v>10</v>
          </cell>
          <cell r="J16">
            <v>5</v>
          </cell>
        </row>
        <row r="17">
          <cell r="A17" t="str">
            <v>175129-06128A</v>
          </cell>
          <cell r="B17" t="str">
            <v>175129</v>
          </cell>
          <cell r="C17" t="str">
            <v>06128A</v>
          </cell>
          <cell r="D17" t="str">
            <v>12401</v>
          </cell>
          <cell r="E17">
            <v>16</v>
          </cell>
          <cell r="F17" t="str">
            <v>M124</v>
          </cell>
          <cell r="G17" t="str">
            <v>FILLING MACHINE</v>
          </cell>
          <cell r="H17">
            <v>3.4E-5</v>
          </cell>
          <cell r="I17">
            <v>20</v>
          </cell>
          <cell r="J17">
            <v>5</v>
          </cell>
        </row>
        <row r="18">
          <cell r="A18" t="str">
            <v>175130-03128A</v>
          </cell>
          <cell r="B18" t="str">
            <v>175130</v>
          </cell>
          <cell r="C18" t="str">
            <v>03128A</v>
          </cell>
          <cell r="D18" t="str">
            <v>12401</v>
          </cell>
          <cell r="E18">
            <v>17</v>
          </cell>
          <cell r="F18" t="str">
            <v>L124</v>
          </cell>
          <cell r="G18" t="str">
            <v>FILLING LABOR</v>
          </cell>
          <cell r="H18">
            <v>9.8999999999999994E-5</v>
          </cell>
          <cell r="I18">
            <v>10</v>
          </cell>
          <cell r="J18">
            <v>5</v>
          </cell>
        </row>
        <row r="19">
          <cell r="A19" t="str">
            <v>175130-03128A</v>
          </cell>
          <cell r="B19" t="str">
            <v>175130</v>
          </cell>
          <cell r="C19" t="str">
            <v>03128A</v>
          </cell>
          <cell r="D19" t="str">
            <v>12401</v>
          </cell>
          <cell r="E19">
            <v>18</v>
          </cell>
          <cell r="F19" t="str">
            <v>M124</v>
          </cell>
          <cell r="G19" t="str">
            <v>FILLING MACHINE</v>
          </cell>
          <cell r="H19">
            <v>3.4E-5</v>
          </cell>
          <cell r="I19">
            <v>20</v>
          </cell>
          <cell r="J19">
            <v>5</v>
          </cell>
        </row>
        <row r="20">
          <cell r="A20" t="str">
            <v>175133-83000A</v>
          </cell>
          <cell r="B20" t="str">
            <v>175133</v>
          </cell>
          <cell r="C20" t="str">
            <v>83000A</v>
          </cell>
          <cell r="D20" t="str">
            <v>12407</v>
          </cell>
          <cell r="E20">
            <v>19</v>
          </cell>
          <cell r="F20" t="str">
            <v>L124</v>
          </cell>
          <cell r="G20" t="str">
            <v>FILLING LABOR</v>
          </cell>
          <cell r="H20">
            <v>9.8999999999999994E-5</v>
          </cell>
          <cell r="I20">
            <v>10</v>
          </cell>
          <cell r="J20">
            <v>5</v>
          </cell>
        </row>
        <row r="21">
          <cell r="A21" t="str">
            <v>175133-83000A</v>
          </cell>
          <cell r="B21" t="str">
            <v>175133</v>
          </cell>
          <cell r="C21" t="str">
            <v>83000A</v>
          </cell>
          <cell r="D21" t="str">
            <v>12407</v>
          </cell>
          <cell r="E21">
            <v>20</v>
          </cell>
          <cell r="F21" t="str">
            <v>M124</v>
          </cell>
          <cell r="G21" t="str">
            <v>FILLING MACHINE</v>
          </cell>
          <cell r="H21">
            <v>3.4E-5</v>
          </cell>
          <cell r="I21">
            <v>20</v>
          </cell>
          <cell r="J21">
            <v>5</v>
          </cell>
        </row>
        <row r="22">
          <cell r="A22" t="str">
            <v>175137-17128A</v>
          </cell>
          <cell r="B22" t="str">
            <v>175137</v>
          </cell>
          <cell r="C22" t="str">
            <v>17128A</v>
          </cell>
          <cell r="D22" t="str">
            <v>12401</v>
          </cell>
          <cell r="E22">
            <v>21</v>
          </cell>
          <cell r="F22" t="str">
            <v>L124</v>
          </cell>
          <cell r="G22" t="str">
            <v>FILLING LABOR</v>
          </cell>
          <cell r="H22">
            <v>9.8999999999999994E-5</v>
          </cell>
          <cell r="I22">
            <v>10</v>
          </cell>
          <cell r="J22">
            <v>5</v>
          </cell>
        </row>
        <row r="23">
          <cell r="A23" t="str">
            <v>175137-17128A</v>
          </cell>
          <cell r="B23" t="str">
            <v>175137</v>
          </cell>
          <cell r="C23" t="str">
            <v>17128A</v>
          </cell>
          <cell r="D23" t="str">
            <v>12401</v>
          </cell>
          <cell r="E23">
            <v>22</v>
          </cell>
          <cell r="F23" t="str">
            <v>M124</v>
          </cell>
          <cell r="G23" t="str">
            <v>FILLING MACHINE</v>
          </cell>
          <cell r="H23">
            <v>3.4E-5</v>
          </cell>
          <cell r="I23">
            <v>20</v>
          </cell>
          <cell r="J23">
            <v>5</v>
          </cell>
        </row>
        <row r="24">
          <cell r="A24" t="str">
            <v>175214-07106A</v>
          </cell>
          <cell r="B24" t="str">
            <v>175214</v>
          </cell>
          <cell r="C24" t="str">
            <v>07106A</v>
          </cell>
          <cell r="D24" t="str">
            <v>12705</v>
          </cell>
          <cell r="E24">
            <v>23</v>
          </cell>
          <cell r="F24" t="str">
            <v>L127</v>
          </cell>
          <cell r="G24" t="str">
            <v>FILLING LABOR</v>
          </cell>
          <cell r="H24">
            <v>1.8699999999999999E-4</v>
          </cell>
          <cell r="I24">
            <v>10</v>
          </cell>
          <cell r="J24">
            <v>5</v>
          </cell>
        </row>
        <row r="25">
          <cell r="A25" t="str">
            <v>175214-07106A</v>
          </cell>
          <cell r="B25" t="str">
            <v>175214</v>
          </cell>
          <cell r="C25" t="str">
            <v>07106A</v>
          </cell>
          <cell r="D25" t="str">
            <v>12705</v>
          </cell>
          <cell r="E25">
            <v>24</v>
          </cell>
          <cell r="F25" t="str">
            <v>M127</v>
          </cell>
          <cell r="G25" t="str">
            <v>FILLING MACHINE</v>
          </cell>
          <cell r="H25">
            <v>1.03E-4</v>
          </cell>
          <cell r="I25">
            <v>20</v>
          </cell>
          <cell r="J25">
            <v>5</v>
          </cell>
        </row>
        <row r="26">
          <cell r="A26" t="str">
            <v>175222-00030C</v>
          </cell>
          <cell r="B26" t="str">
            <v>175222</v>
          </cell>
          <cell r="C26" t="str">
            <v>00030C</v>
          </cell>
          <cell r="D26" t="str">
            <v>12703</v>
          </cell>
          <cell r="E26">
            <v>25</v>
          </cell>
          <cell r="F26" t="str">
            <v>L127</v>
          </cell>
          <cell r="G26" t="str">
            <v>FILLING LABOR</v>
          </cell>
          <cell r="H26">
            <v>2.41E-4</v>
          </cell>
          <cell r="I26">
            <v>10</v>
          </cell>
          <cell r="J26">
            <v>5</v>
          </cell>
        </row>
        <row r="27">
          <cell r="A27" t="str">
            <v>175222-00030C</v>
          </cell>
          <cell r="B27" t="str">
            <v>175222</v>
          </cell>
          <cell r="C27" t="str">
            <v>00030C</v>
          </cell>
          <cell r="D27" t="str">
            <v>12703</v>
          </cell>
          <cell r="E27">
            <v>26</v>
          </cell>
          <cell r="F27" t="str">
            <v>M127</v>
          </cell>
          <cell r="G27" t="str">
            <v>FILLING MACHINE</v>
          </cell>
          <cell r="H27">
            <v>1.3300000000000001E-4</v>
          </cell>
          <cell r="I27">
            <v>20</v>
          </cell>
          <cell r="J27">
            <v>5</v>
          </cell>
        </row>
        <row r="28">
          <cell r="A28" t="str">
            <v>175222-07024A</v>
          </cell>
          <cell r="B28" t="str">
            <v>175222</v>
          </cell>
          <cell r="C28" t="str">
            <v>07024A</v>
          </cell>
          <cell r="D28" t="str">
            <v>12603</v>
          </cell>
          <cell r="E28">
            <v>27</v>
          </cell>
          <cell r="F28" t="str">
            <v>L126</v>
          </cell>
          <cell r="G28" t="str">
            <v>FILLING LABOR</v>
          </cell>
          <cell r="H28">
            <v>2.23E-4</v>
          </cell>
          <cell r="I28">
            <v>10</v>
          </cell>
          <cell r="J28">
            <v>5</v>
          </cell>
        </row>
        <row r="29">
          <cell r="A29" t="str">
            <v>175222-07024A</v>
          </cell>
          <cell r="B29" t="str">
            <v>175222</v>
          </cell>
          <cell r="C29" t="str">
            <v>07024A</v>
          </cell>
          <cell r="D29" t="str">
            <v>12603</v>
          </cell>
          <cell r="E29">
            <v>28</v>
          </cell>
          <cell r="F29" t="str">
            <v>M126</v>
          </cell>
          <cell r="G29" t="str">
            <v>FILLING MACHINE</v>
          </cell>
          <cell r="H29">
            <v>8.0000000000000007E-5</v>
          </cell>
          <cell r="I29">
            <v>20</v>
          </cell>
          <cell r="J29">
            <v>5</v>
          </cell>
        </row>
        <row r="30">
          <cell r="A30" t="str">
            <v>175222-07124A</v>
          </cell>
          <cell r="B30" t="str">
            <v>175222</v>
          </cell>
          <cell r="C30" t="str">
            <v>07124A</v>
          </cell>
          <cell r="D30" t="str">
            <v>12703</v>
          </cell>
          <cell r="E30">
            <v>29</v>
          </cell>
          <cell r="F30" t="str">
            <v>L127</v>
          </cell>
          <cell r="G30" t="str">
            <v>FILLING LABOR</v>
          </cell>
          <cell r="H30">
            <v>2.41E-4</v>
          </cell>
          <cell r="I30">
            <v>10</v>
          </cell>
          <cell r="J30">
            <v>5</v>
          </cell>
        </row>
        <row r="31">
          <cell r="A31" t="str">
            <v>175222-07124A</v>
          </cell>
          <cell r="B31" t="str">
            <v>175222</v>
          </cell>
          <cell r="C31" t="str">
            <v>07124A</v>
          </cell>
          <cell r="D31" t="str">
            <v>12703</v>
          </cell>
          <cell r="E31">
            <v>30</v>
          </cell>
          <cell r="F31" t="str">
            <v>M127</v>
          </cell>
          <cell r="G31" t="str">
            <v>FILLING MACHINE</v>
          </cell>
          <cell r="H31">
            <v>1.3300000000000001E-4</v>
          </cell>
          <cell r="I31">
            <v>20</v>
          </cell>
          <cell r="J31">
            <v>5</v>
          </cell>
        </row>
        <row r="32">
          <cell r="A32" t="str">
            <v>175223-00039A</v>
          </cell>
          <cell r="B32" t="str">
            <v>175223</v>
          </cell>
          <cell r="C32" t="str">
            <v>00039A</v>
          </cell>
          <cell r="D32" t="str">
            <v>12702</v>
          </cell>
          <cell r="E32">
            <v>31</v>
          </cell>
          <cell r="F32" t="str">
            <v>L127</v>
          </cell>
          <cell r="G32" t="str">
            <v>FILLING LABOR</v>
          </cell>
          <cell r="H32">
            <v>1.84E-4</v>
          </cell>
          <cell r="I32">
            <v>10</v>
          </cell>
          <cell r="J32">
            <v>5</v>
          </cell>
        </row>
        <row r="33">
          <cell r="A33" t="str">
            <v>175223-00039A</v>
          </cell>
          <cell r="B33" t="str">
            <v>175223</v>
          </cell>
          <cell r="C33" t="str">
            <v>00039A</v>
          </cell>
          <cell r="D33" t="str">
            <v>12702</v>
          </cell>
          <cell r="E33">
            <v>32</v>
          </cell>
          <cell r="F33" t="str">
            <v>M127</v>
          </cell>
          <cell r="G33" t="str">
            <v>FILLING MACHINE</v>
          </cell>
          <cell r="H33">
            <v>1.02E-4</v>
          </cell>
          <cell r="I33">
            <v>20</v>
          </cell>
          <cell r="J33">
            <v>5</v>
          </cell>
        </row>
        <row r="34">
          <cell r="A34" t="str">
            <v>175223-07123A</v>
          </cell>
          <cell r="B34" t="str">
            <v>175223</v>
          </cell>
          <cell r="C34" t="str">
            <v>07123A</v>
          </cell>
          <cell r="D34" t="str">
            <v>12706</v>
          </cell>
          <cell r="E34">
            <v>33</v>
          </cell>
          <cell r="F34" t="str">
            <v>L127</v>
          </cell>
          <cell r="G34" t="str">
            <v>FILLING LABOR</v>
          </cell>
          <cell r="H34">
            <v>2.3800000000000001E-4</v>
          </cell>
          <cell r="I34">
            <v>10</v>
          </cell>
          <cell r="J34">
            <v>5</v>
          </cell>
        </row>
        <row r="35">
          <cell r="A35" t="str">
            <v>175223-07123A</v>
          </cell>
          <cell r="B35" t="str">
            <v>175223</v>
          </cell>
          <cell r="C35" t="str">
            <v>07123A</v>
          </cell>
          <cell r="D35" t="str">
            <v>12706</v>
          </cell>
          <cell r="E35">
            <v>34</v>
          </cell>
          <cell r="F35" t="str">
            <v>M127</v>
          </cell>
          <cell r="G35" t="str">
            <v>FILLING MACHINE</v>
          </cell>
          <cell r="H35">
            <v>1.3100000000000001E-4</v>
          </cell>
          <cell r="I35">
            <v>20</v>
          </cell>
          <cell r="J35">
            <v>5</v>
          </cell>
        </row>
        <row r="36">
          <cell r="A36" t="str">
            <v>177002-07002A</v>
          </cell>
          <cell r="B36" t="str">
            <v>177002</v>
          </cell>
          <cell r="C36" t="str">
            <v>07002A</v>
          </cell>
          <cell r="D36" t="str">
            <v>12406</v>
          </cell>
          <cell r="E36">
            <v>35</v>
          </cell>
          <cell r="F36" t="str">
            <v>L124</v>
          </cell>
          <cell r="G36" t="str">
            <v>FILLING LABOR</v>
          </cell>
          <cell r="H36">
            <v>1.02E-4</v>
          </cell>
          <cell r="I36">
            <v>10</v>
          </cell>
          <cell r="J36">
            <v>5</v>
          </cell>
        </row>
        <row r="37">
          <cell r="A37" t="str">
            <v>177002-07002A</v>
          </cell>
          <cell r="B37" t="str">
            <v>177002</v>
          </cell>
          <cell r="C37" t="str">
            <v>07002A</v>
          </cell>
          <cell r="D37" t="str">
            <v>12406</v>
          </cell>
          <cell r="E37">
            <v>36</v>
          </cell>
          <cell r="F37" t="str">
            <v>M124</v>
          </cell>
          <cell r="G37" t="str">
            <v>FILLING MACHINE</v>
          </cell>
          <cell r="H37">
            <v>3.4999999999999997E-5</v>
          </cell>
          <cell r="I37">
            <v>20</v>
          </cell>
          <cell r="J37">
            <v>5</v>
          </cell>
        </row>
        <row r="38">
          <cell r="A38" t="str">
            <v>177002-07010A</v>
          </cell>
          <cell r="B38" t="str">
            <v>177002</v>
          </cell>
          <cell r="C38" t="str">
            <v>07010A</v>
          </cell>
          <cell r="D38" t="str">
            <v>12601</v>
          </cell>
          <cell r="E38">
            <v>37</v>
          </cell>
          <cell r="F38" t="str">
            <v>L126</v>
          </cell>
          <cell r="G38" t="str">
            <v>FILLING LABOR</v>
          </cell>
          <cell r="H38">
            <v>1.64E-4</v>
          </cell>
          <cell r="I38">
            <v>10</v>
          </cell>
          <cell r="J38">
            <v>5</v>
          </cell>
        </row>
        <row r="39">
          <cell r="A39" t="str">
            <v>177002-07010A</v>
          </cell>
          <cell r="B39" t="str">
            <v>177002</v>
          </cell>
          <cell r="C39" t="str">
            <v>07010A</v>
          </cell>
          <cell r="D39" t="str">
            <v>12601</v>
          </cell>
          <cell r="E39">
            <v>38</v>
          </cell>
          <cell r="F39" t="str">
            <v>M126</v>
          </cell>
          <cell r="G39" t="str">
            <v>FILLING MACHINE</v>
          </cell>
          <cell r="H39">
            <v>5.8999999999999998E-5</v>
          </cell>
          <cell r="I39">
            <v>20</v>
          </cell>
          <cell r="J39">
            <v>5</v>
          </cell>
        </row>
        <row r="40">
          <cell r="A40" t="str">
            <v>177002-07100A</v>
          </cell>
          <cell r="B40" t="str">
            <v>177002</v>
          </cell>
          <cell r="C40" t="str">
            <v>07100A</v>
          </cell>
          <cell r="D40" t="str">
            <v>12705</v>
          </cell>
          <cell r="E40">
            <v>39</v>
          </cell>
          <cell r="F40" t="str">
            <v>L127</v>
          </cell>
          <cell r="G40" t="str">
            <v>FILLING LABOR</v>
          </cell>
          <cell r="H40">
            <v>1.8699999999999999E-4</v>
          </cell>
          <cell r="I40">
            <v>10</v>
          </cell>
          <cell r="J40">
            <v>5</v>
          </cell>
        </row>
        <row r="41">
          <cell r="A41" t="str">
            <v>177002-07100A</v>
          </cell>
          <cell r="B41" t="str">
            <v>177002</v>
          </cell>
          <cell r="C41" t="str">
            <v>07100A</v>
          </cell>
          <cell r="D41" t="str">
            <v>12705</v>
          </cell>
          <cell r="E41">
            <v>40</v>
          </cell>
          <cell r="F41" t="str">
            <v>M127</v>
          </cell>
          <cell r="G41" t="str">
            <v>FILLING MACHINE</v>
          </cell>
          <cell r="H41">
            <v>1.03E-4</v>
          </cell>
          <cell r="I41">
            <v>20</v>
          </cell>
          <cell r="J41">
            <v>5</v>
          </cell>
        </row>
        <row r="42">
          <cell r="A42" t="str">
            <v>177002-15000A</v>
          </cell>
          <cell r="B42" t="str">
            <v>177002</v>
          </cell>
          <cell r="C42" t="str">
            <v>15000A</v>
          </cell>
          <cell r="D42" t="str">
            <v>12406</v>
          </cell>
          <cell r="E42">
            <v>41</v>
          </cell>
          <cell r="F42" t="str">
            <v>L124</v>
          </cell>
          <cell r="G42" t="str">
            <v>FILLING LABOR</v>
          </cell>
          <cell r="H42">
            <v>1.02E-4</v>
          </cell>
          <cell r="I42">
            <v>10</v>
          </cell>
          <cell r="J42">
            <v>5</v>
          </cell>
        </row>
        <row r="43">
          <cell r="A43" t="str">
            <v>177002-15000A</v>
          </cell>
          <cell r="B43" t="str">
            <v>177002</v>
          </cell>
          <cell r="C43" t="str">
            <v>15000A</v>
          </cell>
          <cell r="D43" t="str">
            <v>12406</v>
          </cell>
          <cell r="E43">
            <v>42</v>
          </cell>
          <cell r="F43" t="str">
            <v>M124</v>
          </cell>
          <cell r="G43" t="str">
            <v>FILLING MACHINE</v>
          </cell>
          <cell r="H43">
            <v>3.4999999999999997E-5</v>
          </cell>
          <cell r="I43">
            <v>20</v>
          </cell>
          <cell r="J43">
            <v>5</v>
          </cell>
        </row>
        <row r="44">
          <cell r="A44" t="str">
            <v>177002-20696A</v>
          </cell>
          <cell r="B44" t="str">
            <v>177002</v>
          </cell>
          <cell r="C44" t="str">
            <v>20696A</v>
          </cell>
          <cell r="D44" t="str">
            <v>12406</v>
          </cell>
          <cell r="E44">
            <v>43</v>
          </cell>
          <cell r="F44" t="str">
            <v>L124</v>
          </cell>
          <cell r="G44" t="str">
            <v>FILLING LABOR</v>
          </cell>
          <cell r="H44">
            <v>1.02E-4</v>
          </cell>
          <cell r="I44">
            <v>10</v>
          </cell>
          <cell r="J44">
            <v>5</v>
          </cell>
        </row>
        <row r="45">
          <cell r="A45" t="str">
            <v>177002-20696A</v>
          </cell>
          <cell r="B45" t="str">
            <v>177002</v>
          </cell>
          <cell r="C45" t="str">
            <v>20696A</v>
          </cell>
          <cell r="D45" t="str">
            <v>12406</v>
          </cell>
          <cell r="E45">
            <v>44</v>
          </cell>
          <cell r="F45" t="str">
            <v>M124</v>
          </cell>
          <cell r="G45" t="str">
            <v>FILLING MACHINE</v>
          </cell>
          <cell r="H45">
            <v>3.4999999999999997E-5</v>
          </cell>
          <cell r="I45">
            <v>20</v>
          </cell>
          <cell r="J45">
            <v>5</v>
          </cell>
        </row>
        <row r="46">
          <cell r="A46" t="str">
            <v>177002-65860A</v>
          </cell>
          <cell r="B46" t="str">
            <v>177002</v>
          </cell>
          <cell r="C46" t="str">
            <v>65860A</v>
          </cell>
          <cell r="D46" t="str">
            <v>12405</v>
          </cell>
          <cell r="E46">
            <v>45</v>
          </cell>
          <cell r="F46" t="str">
            <v>L124</v>
          </cell>
          <cell r="G46" t="str">
            <v>FILLING LABOR</v>
          </cell>
          <cell r="H46">
            <v>9.8999999999999994E-5</v>
          </cell>
          <cell r="I46">
            <v>10</v>
          </cell>
          <cell r="J46">
            <v>5</v>
          </cell>
        </row>
        <row r="47">
          <cell r="A47" t="str">
            <v>177002-65860A</v>
          </cell>
          <cell r="B47" t="str">
            <v>177002</v>
          </cell>
          <cell r="C47" t="str">
            <v>65860A</v>
          </cell>
          <cell r="D47" t="str">
            <v>12405</v>
          </cell>
          <cell r="E47">
            <v>46</v>
          </cell>
          <cell r="F47" t="str">
            <v>M124</v>
          </cell>
          <cell r="G47" t="str">
            <v>FILLING MACHINE</v>
          </cell>
          <cell r="H47">
            <v>3.4E-5</v>
          </cell>
          <cell r="I47">
            <v>20</v>
          </cell>
          <cell r="J47">
            <v>5</v>
          </cell>
        </row>
        <row r="48">
          <cell r="A48" t="str">
            <v>177004-03125A</v>
          </cell>
          <cell r="B48" t="str">
            <v>177004</v>
          </cell>
          <cell r="C48" t="str">
            <v>03125A</v>
          </cell>
          <cell r="D48" t="str">
            <v>12401</v>
          </cell>
          <cell r="E48">
            <v>47</v>
          </cell>
          <cell r="F48" t="str">
            <v>L124</v>
          </cell>
          <cell r="G48" t="str">
            <v>FILLING LABOR</v>
          </cell>
          <cell r="H48">
            <v>9.8999999999999994E-5</v>
          </cell>
          <cell r="I48">
            <v>10</v>
          </cell>
          <cell r="J48">
            <v>5</v>
          </cell>
        </row>
        <row r="49">
          <cell r="A49" t="str">
            <v>177004-03125A</v>
          </cell>
          <cell r="B49" t="str">
            <v>177004</v>
          </cell>
          <cell r="C49" t="str">
            <v>03125A</v>
          </cell>
          <cell r="D49" t="str">
            <v>12401</v>
          </cell>
          <cell r="E49">
            <v>48</v>
          </cell>
          <cell r="F49" t="str">
            <v>M124</v>
          </cell>
          <cell r="G49" t="str">
            <v>FILLING MACHINE</v>
          </cell>
          <cell r="H49">
            <v>3.4E-5</v>
          </cell>
          <cell r="I49">
            <v>20</v>
          </cell>
          <cell r="J49">
            <v>5</v>
          </cell>
        </row>
        <row r="50">
          <cell r="A50" t="str">
            <v>177004-07234B</v>
          </cell>
          <cell r="B50" t="str">
            <v>177004</v>
          </cell>
          <cell r="C50" t="str">
            <v>07234B</v>
          </cell>
          <cell r="D50" t="str">
            <v>12401</v>
          </cell>
          <cell r="E50">
            <v>49</v>
          </cell>
          <cell r="F50" t="str">
            <v>L124</v>
          </cell>
          <cell r="G50" t="str">
            <v>FILLING LABOR</v>
          </cell>
          <cell r="H50">
            <v>9.8999999999999994E-5</v>
          </cell>
          <cell r="I50">
            <v>10</v>
          </cell>
          <cell r="J50">
            <v>5</v>
          </cell>
        </row>
        <row r="51">
          <cell r="A51" t="str">
            <v>177004-07234B</v>
          </cell>
          <cell r="B51" t="str">
            <v>177004</v>
          </cell>
          <cell r="C51" t="str">
            <v>07234B</v>
          </cell>
          <cell r="D51" t="str">
            <v>12401</v>
          </cell>
          <cell r="E51">
            <v>50</v>
          </cell>
          <cell r="F51" t="str">
            <v>M124</v>
          </cell>
          <cell r="G51" t="str">
            <v>FILLING MACHINE</v>
          </cell>
          <cell r="H51">
            <v>3.4E-5</v>
          </cell>
          <cell r="I51">
            <v>20</v>
          </cell>
          <cell r="J51">
            <v>5</v>
          </cell>
        </row>
        <row r="52">
          <cell r="A52" t="str">
            <v>177005-03126A</v>
          </cell>
          <cell r="B52" t="str">
            <v>177005</v>
          </cell>
          <cell r="C52" t="str">
            <v>03126A</v>
          </cell>
          <cell r="D52" t="str">
            <v>12401</v>
          </cell>
          <cell r="E52">
            <v>51</v>
          </cell>
          <cell r="F52" t="str">
            <v>L124</v>
          </cell>
          <cell r="G52" t="str">
            <v>FILLING LABOR</v>
          </cell>
          <cell r="H52">
            <v>9.8999999999999994E-5</v>
          </cell>
          <cell r="I52">
            <v>10</v>
          </cell>
          <cell r="J52">
            <v>5</v>
          </cell>
        </row>
        <row r="53">
          <cell r="A53" t="str">
            <v>177005-03126A</v>
          </cell>
          <cell r="B53" t="str">
            <v>177005</v>
          </cell>
          <cell r="C53" t="str">
            <v>03126A</v>
          </cell>
          <cell r="D53" t="str">
            <v>12401</v>
          </cell>
          <cell r="E53">
            <v>52</v>
          </cell>
          <cell r="F53" t="str">
            <v>M124</v>
          </cell>
          <cell r="G53" t="str">
            <v>FILLING MACHINE</v>
          </cell>
          <cell r="H53">
            <v>3.4E-5</v>
          </cell>
          <cell r="I53">
            <v>20</v>
          </cell>
          <cell r="J53">
            <v>5</v>
          </cell>
        </row>
        <row r="54">
          <cell r="A54" t="str">
            <v>177005-07231A</v>
          </cell>
          <cell r="B54" t="str">
            <v>177005</v>
          </cell>
          <cell r="C54" t="str">
            <v>07231A</v>
          </cell>
          <cell r="D54" t="str">
            <v>12401</v>
          </cell>
          <cell r="E54">
            <v>53</v>
          </cell>
          <cell r="F54" t="str">
            <v>L124</v>
          </cell>
          <cell r="G54" t="str">
            <v>FILLING LABOR</v>
          </cell>
          <cell r="H54">
            <v>9.8999999999999994E-5</v>
          </cell>
          <cell r="I54">
            <v>10</v>
          </cell>
          <cell r="J54">
            <v>5</v>
          </cell>
        </row>
        <row r="55">
          <cell r="A55" t="str">
            <v>177005-07231A</v>
          </cell>
          <cell r="B55" t="str">
            <v>177005</v>
          </cell>
          <cell r="C55" t="str">
            <v>07231A</v>
          </cell>
          <cell r="D55" t="str">
            <v>12401</v>
          </cell>
          <cell r="E55">
            <v>54</v>
          </cell>
          <cell r="F55" t="str">
            <v>M124</v>
          </cell>
          <cell r="G55" t="str">
            <v>FILLING MACHINE</v>
          </cell>
          <cell r="H55">
            <v>3.4E-5</v>
          </cell>
          <cell r="I55">
            <v>20</v>
          </cell>
          <cell r="J55">
            <v>5</v>
          </cell>
        </row>
        <row r="56">
          <cell r="A56" t="str">
            <v>177006-03124A</v>
          </cell>
          <cell r="B56" t="str">
            <v>177006</v>
          </cell>
          <cell r="C56" t="str">
            <v>03124A</v>
          </cell>
          <cell r="D56" t="str">
            <v>12401</v>
          </cell>
          <cell r="E56">
            <v>55</v>
          </cell>
          <cell r="F56" t="str">
            <v>L124</v>
          </cell>
          <cell r="G56" t="str">
            <v>FILLING LABOR</v>
          </cell>
          <cell r="H56">
            <v>9.8999999999999994E-5</v>
          </cell>
          <cell r="I56">
            <v>10</v>
          </cell>
          <cell r="J56">
            <v>5</v>
          </cell>
        </row>
        <row r="57">
          <cell r="A57" t="str">
            <v>177006-03124A</v>
          </cell>
          <cell r="B57" t="str">
            <v>177006</v>
          </cell>
          <cell r="C57" t="str">
            <v>03124A</v>
          </cell>
          <cell r="D57" t="str">
            <v>12401</v>
          </cell>
          <cell r="E57">
            <v>56</v>
          </cell>
          <cell r="F57" t="str">
            <v>M124</v>
          </cell>
          <cell r="G57" t="str">
            <v>FILLING MACHINE</v>
          </cell>
          <cell r="H57">
            <v>3.4E-5</v>
          </cell>
          <cell r="I57">
            <v>20</v>
          </cell>
          <cell r="J57">
            <v>5</v>
          </cell>
        </row>
        <row r="58">
          <cell r="A58" t="str">
            <v>177006-07230A</v>
          </cell>
          <cell r="B58" t="str">
            <v>177006</v>
          </cell>
          <cell r="C58" t="str">
            <v>07230A</v>
          </cell>
          <cell r="D58" t="str">
            <v>12401</v>
          </cell>
          <cell r="E58">
            <v>57</v>
          </cell>
          <cell r="F58" t="str">
            <v>L124</v>
          </cell>
          <cell r="G58" t="str">
            <v>FILLING LABOR</v>
          </cell>
          <cell r="H58">
            <v>9.8999999999999994E-5</v>
          </cell>
          <cell r="I58">
            <v>10</v>
          </cell>
          <cell r="J58">
            <v>5</v>
          </cell>
        </row>
        <row r="59">
          <cell r="A59" t="str">
            <v>177006-07230A</v>
          </cell>
          <cell r="B59" t="str">
            <v>177006</v>
          </cell>
          <cell r="C59" t="str">
            <v>07230A</v>
          </cell>
          <cell r="D59" t="str">
            <v>12401</v>
          </cell>
          <cell r="E59">
            <v>58</v>
          </cell>
          <cell r="F59" t="str">
            <v>M124</v>
          </cell>
          <cell r="G59" t="str">
            <v>FILLING MACHINE</v>
          </cell>
          <cell r="H59">
            <v>3.4E-5</v>
          </cell>
          <cell r="I59">
            <v>20</v>
          </cell>
          <cell r="J59">
            <v>5</v>
          </cell>
        </row>
        <row r="60">
          <cell r="A60" t="str">
            <v>177007-03123A</v>
          </cell>
          <cell r="B60" t="str">
            <v>177007</v>
          </cell>
          <cell r="C60" t="str">
            <v>03123A</v>
          </cell>
          <cell r="D60" t="str">
            <v>12401</v>
          </cell>
          <cell r="E60">
            <v>59</v>
          </cell>
          <cell r="F60" t="str">
            <v>L124</v>
          </cell>
          <cell r="G60" t="str">
            <v>FILLING LABOR</v>
          </cell>
          <cell r="H60">
            <v>9.8999999999999994E-5</v>
          </cell>
          <cell r="I60">
            <v>10</v>
          </cell>
          <cell r="J60">
            <v>5</v>
          </cell>
        </row>
        <row r="61">
          <cell r="A61" t="str">
            <v>177007-03123A</v>
          </cell>
          <cell r="B61" t="str">
            <v>177007</v>
          </cell>
          <cell r="C61" t="str">
            <v>03123A</v>
          </cell>
          <cell r="D61" t="str">
            <v>12401</v>
          </cell>
          <cell r="E61">
            <v>60</v>
          </cell>
          <cell r="F61" t="str">
            <v>M124</v>
          </cell>
          <cell r="G61" t="str">
            <v>FILLING MACHINE</v>
          </cell>
          <cell r="H61">
            <v>3.4E-5</v>
          </cell>
          <cell r="I61">
            <v>20</v>
          </cell>
          <cell r="J61">
            <v>5</v>
          </cell>
        </row>
        <row r="62">
          <cell r="A62" t="str">
            <v>177007-07232A</v>
          </cell>
          <cell r="B62" t="str">
            <v>177007</v>
          </cell>
          <cell r="C62" t="str">
            <v>07232A</v>
          </cell>
          <cell r="D62" t="str">
            <v>12401</v>
          </cell>
          <cell r="E62">
            <v>61</v>
          </cell>
          <cell r="F62" t="str">
            <v>L124</v>
          </cell>
          <cell r="G62" t="str">
            <v>FILLING LABOR</v>
          </cell>
          <cell r="H62">
            <v>9.8999999999999994E-5</v>
          </cell>
          <cell r="I62">
            <v>10</v>
          </cell>
          <cell r="J62">
            <v>5</v>
          </cell>
        </row>
        <row r="63">
          <cell r="A63" t="str">
            <v>177007-07232A</v>
          </cell>
          <cell r="B63" t="str">
            <v>177007</v>
          </cell>
          <cell r="C63" t="str">
            <v>07232A</v>
          </cell>
          <cell r="D63" t="str">
            <v>12401</v>
          </cell>
          <cell r="E63">
            <v>62</v>
          </cell>
          <cell r="F63" t="str">
            <v>M124</v>
          </cell>
          <cell r="G63" t="str">
            <v>FILLING MACHINE</v>
          </cell>
          <cell r="H63">
            <v>3.4E-5</v>
          </cell>
          <cell r="I63">
            <v>20</v>
          </cell>
          <cell r="J63">
            <v>5</v>
          </cell>
        </row>
        <row r="64">
          <cell r="A64" t="str">
            <v>177017-07097A</v>
          </cell>
          <cell r="B64" t="str">
            <v>177017</v>
          </cell>
          <cell r="C64" t="str">
            <v>07097A</v>
          </cell>
          <cell r="D64" t="str">
            <v>12709</v>
          </cell>
          <cell r="E64">
            <v>63</v>
          </cell>
          <cell r="F64" t="str">
            <v>L127</v>
          </cell>
          <cell r="G64" t="str">
            <v>FILLING LABOR</v>
          </cell>
          <cell r="H64">
            <v>2.43E-4</v>
          </cell>
          <cell r="I64">
            <v>10</v>
          </cell>
          <cell r="J64">
            <v>5</v>
          </cell>
        </row>
        <row r="65">
          <cell r="A65" t="str">
            <v>177017-07097A</v>
          </cell>
          <cell r="B65" t="str">
            <v>177017</v>
          </cell>
          <cell r="C65" t="str">
            <v>07097A</v>
          </cell>
          <cell r="D65" t="str">
            <v>12709</v>
          </cell>
          <cell r="E65">
            <v>64</v>
          </cell>
          <cell r="F65" t="str">
            <v>M127</v>
          </cell>
          <cell r="G65" t="str">
            <v>FILLING MACHINE</v>
          </cell>
          <cell r="H65">
            <v>1.34E-4</v>
          </cell>
          <cell r="I65">
            <v>20</v>
          </cell>
          <cell r="J65">
            <v>5</v>
          </cell>
        </row>
        <row r="66">
          <cell r="A66" t="str">
            <v>177017-07098A</v>
          </cell>
          <cell r="B66" t="str">
            <v>177017</v>
          </cell>
          <cell r="C66" t="str">
            <v>07098A</v>
          </cell>
          <cell r="D66" t="str">
            <v>12605</v>
          </cell>
          <cell r="E66">
            <v>65</v>
          </cell>
          <cell r="F66" t="str">
            <v>L126</v>
          </cell>
          <cell r="G66" t="str">
            <v>FILLING LABOR</v>
          </cell>
          <cell r="H66">
            <v>2.2499999999999999E-4</v>
          </cell>
          <cell r="I66">
            <v>10</v>
          </cell>
          <cell r="J66">
            <v>5</v>
          </cell>
        </row>
        <row r="67">
          <cell r="A67" t="str">
            <v>177017-07098A</v>
          </cell>
          <cell r="B67" t="str">
            <v>177017</v>
          </cell>
          <cell r="C67" t="str">
            <v>07098A</v>
          </cell>
          <cell r="D67" t="str">
            <v>12605</v>
          </cell>
          <cell r="E67">
            <v>66</v>
          </cell>
          <cell r="F67" t="str">
            <v>M126</v>
          </cell>
          <cell r="G67" t="str">
            <v>FILLING MACHINE</v>
          </cell>
          <cell r="H67">
            <v>8.1000000000000004E-5</v>
          </cell>
          <cell r="I67">
            <v>20</v>
          </cell>
          <cell r="J67">
            <v>5</v>
          </cell>
        </row>
        <row r="68">
          <cell r="A68" t="str">
            <v>177017-07099A</v>
          </cell>
          <cell r="B68" t="str">
            <v>177017</v>
          </cell>
          <cell r="C68" t="str">
            <v>07099A</v>
          </cell>
          <cell r="D68" t="str">
            <v>12402</v>
          </cell>
          <cell r="E68">
            <v>67</v>
          </cell>
          <cell r="F68" t="str">
            <v>L124</v>
          </cell>
          <cell r="G68" t="str">
            <v>FILLING LABOR</v>
          </cell>
          <cell r="H68">
            <v>9.8999999999999994E-5</v>
          </cell>
          <cell r="I68">
            <v>10</v>
          </cell>
          <cell r="J68">
            <v>5</v>
          </cell>
        </row>
        <row r="69">
          <cell r="A69" t="str">
            <v>177017-07099A</v>
          </cell>
          <cell r="B69" t="str">
            <v>177017</v>
          </cell>
          <cell r="C69" t="str">
            <v>07099A</v>
          </cell>
          <cell r="D69" t="str">
            <v>12402</v>
          </cell>
          <cell r="E69">
            <v>68</v>
          </cell>
          <cell r="F69" t="str">
            <v>M124</v>
          </cell>
          <cell r="G69" t="str">
            <v>FILLING MACHINE</v>
          </cell>
          <cell r="H69">
            <v>3.4E-5</v>
          </cell>
          <cell r="I69">
            <v>20</v>
          </cell>
          <cell r="J69">
            <v>5</v>
          </cell>
        </row>
        <row r="70">
          <cell r="A70" t="str">
            <v>177026-80004B</v>
          </cell>
          <cell r="B70" t="str">
            <v>177026</v>
          </cell>
          <cell r="C70" t="str">
            <v>80004B</v>
          </cell>
          <cell r="D70" t="str">
            <v>01403</v>
          </cell>
          <cell r="E70">
            <v>69</v>
          </cell>
          <cell r="F70" t="str">
            <v>L014</v>
          </cell>
          <cell r="G70" t="str">
            <v>FILLING LABOR</v>
          </cell>
          <cell r="H70">
            <v>8.6200000000000003E-4</v>
          </cell>
          <cell r="I70">
            <v>10</v>
          </cell>
          <cell r="J70">
            <v>5</v>
          </cell>
        </row>
        <row r="71">
          <cell r="A71" t="str">
            <v>177026-80004B</v>
          </cell>
          <cell r="B71" t="str">
            <v>177026</v>
          </cell>
          <cell r="C71" t="str">
            <v>80004B</v>
          </cell>
          <cell r="D71" t="str">
            <v>01403</v>
          </cell>
          <cell r="E71">
            <v>70</v>
          </cell>
          <cell r="F71" t="str">
            <v>M014</v>
          </cell>
          <cell r="G71" t="str">
            <v>FILLING MACHINE</v>
          </cell>
          <cell r="H71">
            <v>2.0699999999999999E-4</v>
          </cell>
          <cell r="I71">
            <v>20</v>
          </cell>
          <cell r="J71">
            <v>5</v>
          </cell>
        </row>
        <row r="72">
          <cell r="A72" t="str">
            <v>177028-00018A</v>
          </cell>
          <cell r="B72" t="str">
            <v>177028</v>
          </cell>
          <cell r="C72" t="str">
            <v>00018A</v>
          </cell>
          <cell r="D72" t="str">
            <v>12601</v>
          </cell>
          <cell r="E72">
            <v>71</v>
          </cell>
          <cell r="F72" t="str">
            <v>L126</v>
          </cell>
          <cell r="G72" t="str">
            <v>FILLING LABOR</v>
          </cell>
          <cell r="H72">
            <v>1.64E-4</v>
          </cell>
          <cell r="I72">
            <v>10</v>
          </cell>
          <cell r="J72">
            <v>5</v>
          </cell>
        </row>
        <row r="73">
          <cell r="A73" t="str">
            <v>177028-00018A</v>
          </cell>
          <cell r="B73" t="str">
            <v>177028</v>
          </cell>
          <cell r="C73" t="str">
            <v>00018A</v>
          </cell>
          <cell r="D73" t="str">
            <v>12601</v>
          </cell>
          <cell r="E73">
            <v>72</v>
          </cell>
          <cell r="F73" t="str">
            <v>M126</v>
          </cell>
          <cell r="G73" t="str">
            <v>FILLING MACHINE</v>
          </cell>
          <cell r="H73">
            <v>5.8999999999999998E-5</v>
          </cell>
          <cell r="I73">
            <v>20</v>
          </cell>
          <cell r="J73">
            <v>5</v>
          </cell>
        </row>
        <row r="74">
          <cell r="A74" t="str">
            <v>177028-07011A</v>
          </cell>
          <cell r="B74" t="str">
            <v>177028</v>
          </cell>
          <cell r="C74" t="str">
            <v>07011A</v>
          </cell>
          <cell r="D74" t="str">
            <v>12602</v>
          </cell>
          <cell r="E74">
            <v>73</v>
          </cell>
          <cell r="F74" t="str">
            <v>L126</v>
          </cell>
          <cell r="G74" t="str">
            <v>FILLING LABOR</v>
          </cell>
          <cell r="H74">
            <v>1.63E-4</v>
          </cell>
          <cell r="I74">
            <v>10</v>
          </cell>
          <cell r="J74">
            <v>5</v>
          </cell>
        </row>
        <row r="75">
          <cell r="A75" t="str">
            <v>177028-07011A</v>
          </cell>
          <cell r="B75" t="str">
            <v>177028</v>
          </cell>
          <cell r="C75" t="str">
            <v>07011A</v>
          </cell>
          <cell r="D75" t="str">
            <v>12602</v>
          </cell>
          <cell r="E75">
            <v>74</v>
          </cell>
          <cell r="F75" t="str">
            <v>M126</v>
          </cell>
          <cell r="G75" t="str">
            <v>FILLING MACHINE</v>
          </cell>
          <cell r="H75">
            <v>5.8999999999999998E-5</v>
          </cell>
          <cell r="I75">
            <v>20</v>
          </cell>
          <cell r="J75">
            <v>5</v>
          </cell>
        </row>
        <row r="76">
          <cell r="A76" t="str">
            <v>177028-07028A</v>
          </cell>
          <cell r="B76" t="str">
            <v>177028</v>
          </cell>
          <cell r="C76" t="str">
            <v>07028A</v>
          </cell>
          <cell r="D76" t="str">
            <v>12401</v>
          </cell>
          <cell r="E76">
            <v>75</v>
          </cell>
          <cell r="F76" t="str">
            <v>L124</v>
          </cell>
          <cell r="G76" t="str">
            <v>FILLING LABOR</v>
          </cell>
          <cell r="H76">
            <v>9.8999999999999994E-5</v>
          </cell>
          <cell r="I76">
            <v>10</v>
          </cell>
          <cell r="J76">
            <v>5</v>
          </cell>
        </row>
        <row r="77">
          <cell r="A77" t="str">
            <v>177028-07028A</v>
          </cell>
          <cell r="B77" t="str">
            <v>177028</v>
          </cell>
          <cell r="C77" t="str">
            <v>07028A</v>
          </cell>
          <cell r="D77" t="str">
            <v>12401</v>
          </cell>
          <cell r="E77">
            <v>76</v>
          </cell>
          <cell r="F77" t="str">
            <v>M124</v>
          </cell>
          <cell r="G77" t="str">
            <v>FILLING MACHINE</v>
          </cell>
          <cell r="H77">
            <v>3.4E-5</v>
          </cell>
          <cell r="I77">
            <v>20</v>
          </cell>
          <cell r="J77">
            <v>5</v>
          </cell>
        </row>
        <row r="78">
          <cell r="A78" t="str">
            <v>177028-07101A</v>
          </cell>
          <cell r="B78" t="str">
            <v>177028</v>
          </cell>
          <cell r="C78" t="str">
            <v>07101A</v>
          </cell>
          <cell r="D78" t="str">
            <v>12704</v>
          </cell>
          <cell r="E78">
            <v>77</v>
          </cell>
          <cell r="F78" t="str">
            <v>L127</v>
          </cell>
          <cell r="G78" t="str">
            <v>FILLING LABOR</v>
          </cell>
          <cell r="H78">
            <v>1.85E-4</v>
          </cell>
          <cell r="I78">
            <v>10</v>
          </cell>
          <cell r="J78">
            <v>5</v>
          </cell>
        </row>
        <row r="79">
          <cell r="A79" t="str">
            <v>177028-07101A</v>
          </cell>
          <cell r="B79" t="str">
            <v>177028</v>
          </cell>
          <cell r="C79" t="str">
            <v>07101A</v>
          </cell>
          <cell r="D79" t="str">
            <v>12704</v>
          </cell>
          <cell r="E79">
            <v>78</v>
          </cell>
          <cell r="F79" t="str">
            <v>M127</v>
          </cell>
          <cell r="G79" t="str">
            <v>FILLING MACHINE</v>
          </cell>
          <cell r="H79">
            <v>1.02E-4</v>
          </cell>
          <cell r="I79">
            <v>20</v>
          </cell>
          <cell r="J79">
            <v>5</v>
          </cell>
        </row>
        <row r="80">
          <cell r="A80" t="str">
            <v>177028-20698A</v>
          </cell>
          <cell r="B80" t="str">
            <v>177028</v>
          </cell>
          <cell r="C80" t="str">
            <v>20698A</v>
          </cell>
          <cell r="D80" t="str">
            <v>12401</v>
          </cell>
          <cell r="E80">
            <v>79</v>
          </cell>
          <cell r="F80" t="str">
            <v>L124</v>
          </cell>
          <cell r="G80" t="str">
            <v>FILLING LABOR</v>
          </cell>
          <cell r="H80">
            <v>9.8999999999999994E-5</v>
          </cell>
          <cell r="I80">
            <v>10</v>
          </cell>
          <cell r="J80">
            <v>5</v>
          </cell>
        </row>
        <row r="81">
          <cell r="A81" t="str">
            <v>177028-20698A</v>
          </cell>
          <cell r="B81" t="str">
            <v>177028</v>
          </cell>
          <cell r="C81" t="str">
            <v>20698A</v>
          </cell>
          <cell r="D81" t="str">
            <v>12401</v>
          </cell>
          <cell r="E81">
            <v>80</v>
          </cell>
          <cell r="F81" t="str">
            <v>M124</v>
          </cell>
          <cell r="G81" t="str">
            <v>FILLING MACHINE</v>
          </cell>
          <cell r="H81">
            <v>3.4E-5</v>
          </cell>
          <cell r="I81">
            <v>20</v>
          </cell>
          <cell r="J81">
            <v>5</v>
          </cell>
        </row>
        <row r="82">
          <cell r="A82" t="str">
            <v>177029-07012A</v>
          </cell>
          <cell r="B82" t="str">
            <v>177029</v>
          </cell>
          <cell r="C82" t="str">
            <v>07012A</v>
          </cell>
          <cell r="D82" t="str">
            <v>12601</v>
          </cell>
          <cell r="E82">
            <v>81</v>
          </cell>
          <cell r="F82" t="str">
            <v>L126</v>
          </cell>
          <cell r="G82" t="str">
            <v>FILLING LABOR</v>
          </cell>
          <cell r="H82">
            <v>1.64E-4</v>
          </cell>
          <cell r="I82">
            <v>10</v>
          </cell>
          <cell r="J82">
            <v>5</v>
          </cell>
        </row>
        <row r="83">
          <cell r="A83" t="str">
            <v>177029-07012A</v>
          </cell>
          <cell r="B83" t="str">
            <v>177029</v>
          </cell>
          <cell r="C83" t="str">
            <v>07012A</v>
          </cell>
          <cell r="D83" t="str">
            <v>12601</v>
          </cell>
          <cell r="E83">
            <v>82</v>
          </cell>
          <cell r="F83" t="str">
            <v>M126</v>
          </cell>
          <cell r="G83" t="str">
            <v>FILLING MACHINE</v>
          </cell>
          <cell r="H83">
            <v>5.8999999999999998E-5</v>
          </cell>
          <cell r="I83">
            <v>20</v>
          </cell>
          <cell r="J83">
            <v>5</v>
          </cell>
        </row>
        <row r="84">
          <cell r="A84" t="str">
            <v>177029-07029A</v>
          </cell>
          <cell r="B84" t="str">
            <v>177029</v>
          </cell>
          <cell r="C84" t="str">
            <v>07029A</v>
          </cell>
          <cell r="D84" t="str">
            <v>12405</v>
          </cell>
          <cell r="E84">
            <v>83</v>
          </cell>
          <cell r="F84" t="str">
            <v>L124</v>
          </cell>
          <cell r="G84" t="str">
            <v>FILLING LABOR</v>
          </cell>
          <cell r="H84">
            <v>9.8999999999999994E-5</v>
          </cell>
          <cell r="I84">
            <v>10</v>
          </cell>
          <cell r="J84">
            <v>5</v>
          </cell>
        </row>
        <row r="85">
          <cell r="A85" t="str">
            <v>177029-07029A</v>
          </cell>
          <cell r="B85" t="str">
            <v>177029</v>
          </cell>
          <cell r="C85" t="str">
            <v>07029A</v>
          </cell>
          <cell r="D85" t="str">
            <v>12405</v>
          </cell>
          <cell r="E85">
            <v>84</v>
          </cell>
          <cell r="F85" t="str">
            <v>M124</v>
          </cell>
          <cell r="G85" t="str">
            <v>FILLING MACHINE</v>
          </cell>
          <cell r="H85">
            <v>3.4E-5</v>
          </cell>
          <cell r="I85">
            <v>20</v>
          </cell>
          <cell r="J85">
            <v>5</v>
          </cell>
        </row>
        <row r="86">
          <cell r="A86" t="str">
            <v>177029-07102A</v>
          </cell>
          <cell r="B86" t="str">
            <v>177029</v>
          </cell>
          <cell r="C86" t="str">
            <v>07102A</v>
          </cell>
          <cell r="D86" t="str">
            <v>12705</v>
          </cell>
          <cell r="E86">
            <v>85</v>
          </cell>
          <cell r="F86" t="str">
            <v>L127</v>
          </cell>
          <cell r="G86" t="str">
            <v>FILLING LABOR</v>
          </cell>
          <cell r="H86">
            <v>1.8699999999999999E-4</v>
          </cell>
          <cell r="I86">
            <v>10</v>
          </cell>
          <cell r="J86">
            <v>5</v>
          </cell>
        </row>
        <row r="87">
          <cell r="A87" t="str">
            <v>177029-07102A</v>
          </cell>
          <cell r="B87" t="str">
            <v>177029</v>
          </cell>
          <cell r="C87" t="str">
            <v>07102A</v>
          </cell>
          <cell r="D87" t="str">
            <v>12705</v>
          </cell>
          <cell r="E87">
            <v>86</v>
          </cell>
          <cell r="F87" t="str">
            <v>M127</v>
          </cell>
          <cell r="G87" t="str">
            <v>FILLING MACHINE</v>
          </cell>
          <cell r="H87">
            <v>1.03E-4</v>
          </cell>
          <cell r="I87">
            <v>20</v>
          </cell>
          <cell r="J87">
            <v>5</v>
          </cell>
        </row>
        <row r="88">
          <cell r="A88" t="str">
            <v>177029-15500A</v>
          </cell>
          <cell r="B88" t="str">
            <v>177029</v>
          </cell>
          <cell r="C88" t="str">
            <v>15500A</v>
          </cell>
          <cell r="D88" t="str">
            <v>12405</v>
          </cell>
          <cell r="E88">
            <v>87</v>
          </cell>
          <cell r="F88" t="str">
            <v>L124</v>
          </cell>
          <cell r="G88" t="str">
            <v>FILLING LABOR</v>
          </cell>
          <cell r="H88">
            <v>9.8999999999999994E-5</v>
          </cell>
          <cell r="I88">
            <v>10</v>
          </cell>
          <cell r="J88">
            <v>5</v>
          </cell>
        </row>
        <row r="89">
          <cell r="A89" t="str">
            <v>177029-15500A</v>
          </cell>
          <cell r="B89" t="str">
            <v>177029</v>
          </cell>
          <cell r="C89" t="str">
            <v>15500A</v>
          </cell>
          <cell r="D89" t="str">
            <v>12405</v>
          </cell>
          <cell r="E89">
            <v>88</v>
          </cell>
          <cell r="F89" t="str">
            <v>M124</v>
          </cell>
          <cell r="G89" t="str">
            <v>FILLING MACHINE</v>
          </cell>
          <cell r="H89">
            <v>3.4E-5</v>
          </cell>
          <cell r="I89">
            <v>20</v>
          </cell>
          <cell r="J89">
            <v>5</v>
          </cell>
        </row>
        <row r="90">
          <cell r="A90" t="str">
            <v>177029-20694B</v>
          </cell>
          <cell r="B90" t="str">
            <v>177029</v>
          </cell>
          <cell r="C90" t="str">
            <v>20694B</v>
          </cell>
          <cell r="D90" t="str">
            <v>12405</v>
          </cell>
          <cell r="E90">
            <v>89</v>
          </cell>
          <cell r="F90" t="str">
            <v>L124</v>
          </cell>
          <cell r="G90" t="str">
            <v>FILLING LABOR</v>
          </cell>
          <cell r="H90">
            <v>9.8999999999999994E-5</v>
          </cell>
          <cell r="I90">
            <v>10</v>
          </cell>
          <cell r="J90">
            <v>5</v>
          </cell>
        </row>
        <row r="91">
          <cell r="A91" t="str">
            <v>177029-20694B</v>
          </cell>
          <cell r="B91" t="str">
            <v>177029</v>
          </cell>
          <cell r="C91" t="str">
            <v>20694B</v>
          </cell>
          <cell r="D91" t="str">
            <v>12405</v>
          </cell>
          <cell r="E91">
            <v>90</v>
          </cell>
          <cell r="F91" t="str">
            <v>M124</v>
          </cell>
          <cell r="G91" t="str">
            <v>FILLING MACHINE</v>
          </cell>
          <cell r="H91">
            <v>3.4E-5</v>
          </cell>
          <cell r="I91">
            <v>20</v>
          </cell>
          <cell r="J91">
            <v>5</v>
          </cell>
        </row>
        <row r="92">
          <cell r="A92" t="str">
            <v>177066-07066A</v>
          </cell>
          <cell r="B92" t="str">
            <v>177066</v>
          </cell>
          <cell r="C92" t="str">
            <v>07066A</v>
          </cell>
          <cell r="D92" t="str">
            <v>12405</v>
          </cell>
          <cell r="E92">
            <v>91</v>
          </cell>
          <cell r="F92" t="str">
            <v>L124</v>
          </cell>
          <cell r="G92" t="str">
            <v>FILLING LABOR</v>
          </cell>
          <cell r="H92">
            <v>9.8999999999999994E-5</v>
          </cell>
          <cell r="I92">
            <v>10</v>
          </cell>
          <cell r="J92">
            <v>5</v>
          </cell>
        </row>
        <row r="93">
          <cell r="A93" t="str">
            <v>177066-07066A</v>
          </cell>
          <cell r="B93" t="str">
            <v>177066</v>
          </cell>
          <cell r="C93" t="str">
            <v>07066A</v>
          </cell>
          <cell r="D93" t="str">
            <v>12405</v>
          </cell>
          <cell r="E93">
            <v>92</v>
          </cell>
          <cell r="F93" t="str">
            <v>M124</v>
          </cell>
          <cell r="G93" t="str">
            <v>FILLING MACHINE</v>
          </cell>
          <cell r="H93">
            <v>3.4E-5</v>
          </cell>
          <cell r="I93">
            <v>20</v>
          </cell>
          <cell r="J93">
            <v>5</v>
          </cell>
        </row>
        <row r="94">
          <cell r="A94" t="str">
            <v>177066-15520A</v>
          </cell>
          <cell r="B94" t="str">
            <v>177066</v>
          </cell>
          <cell r="C94" t="str">
            <v>15520A</v>
          </cell>
          <cell r="D94" t="str">
            <v>12405</v>
          </cell>
          <cell r="E94">
            <v>93</v>
          </cell>
          <cell r="F94" t="str">
            <v>L124</v>
          </cell>
          <cell r="G94" t="str">
            <v>FILLING LABOR</v>
          </cell>
          <cell r="H94">
            <v>9.8999999999999994E-5</v>
          </cell>
          <cell r="I94">
            <v>10</v>
          </cell>
          <cell r="J94">
            <v>5</v>
          </cell>
        </row>
        <row r="95">
          <cell r="A95" t="str">
            <v>177066-15520A</v>
          </cell>
          <cell r="B95" t="str">
            <v>177066</v>
          </cell>
          <cell r="C95" t="str">
            <v>15520A</v>
          </cell>
          <cell r="D95" t="str">
            <v>12405</v>
          </cell>
          <cell r="E95">
            <v>94</v>
          </cell>
          <cell r="F95" t="str">
            <v>M124</v>
          </cell>
          <cell r="G95" t="str">
            <v>FILLING MACHINE</v>
          </cell>
          <cell r="H95">
            <v>3.4E-5</v>
          </cell>
          <cell r="I95">
            <v>20</v>
          </cell>
          <cell r="J95">
            <v>5</v>
          </cell>
        </row>
        <row r="96">
          <cell r="A96" t="str">
            <v>177067-07067A</v>
          </cell>
          <cell r="B96" t="str">
            <v>177067</v>
          </cell>
          <cell r="C96" t="str">
            <v>07067A</v>
          </cell>
          <cell r="D96" t="str">
            <v>12406</v>
          </cell>
          <cell r="E96">
            <v>95</v>
          </cell>
          <cell r="F96" t="str">
            <v>L124</v>
          </cell>
          <cell r="G96" t="str">
            <v>FILLING LABOR</v>
          </cell>
          <cell r="H96">
            <v>1.02E-4</v>
          </cell>
          <cell r="I96">
            <v>10</v>
          </cell>
          <cell r="J96">
            <v>5</v>
          </cell>
        </row>
        <row r="97">
          <cell r="A97" t="str">
            <v>177067-07067A</v>
          </cell>
          <cell r="B97" t="str">
            <v>177067</v>
          </cell>
          <cell r="C97" t="str">
            <v>07067A</v>
          </cell>
          <cell r="D97" t="str">
            <v>12406</v>
          </cell>
          <cell r="E97">
            <v>96</v>
          </cell>
          <cell r="F97" t="str">
            <v>M124</v>
          </cell>
          <cell r="G97" t="str">
            <v>FILLING MACHINE</v>
          </cell>
          <cell r="H97">
            <v>3.4999999999999997E-5</v>
          </cell>
          <cell r="I97">
            <v>20</v>
          </cell>
          <cell r="J97">
            <v>5</v>
          </cell>
        </row>
        <row r="98">
          <cell r="A98" t="str">
            <v>177067-15019A</v>
          </cell>
          <cell r="B98" t="str">
            <v>177067</v>
          </cell>
          <cell r="C98" t="str">
            <v>15019A</v>
          </cell>
          <cell r="D98" t="str">
            <v>12406</v>
          </cell>
          <cell r="E98">
            <v>97</v>
          </cell>
          <cell r="F98" t="str">
            <v>L124</v>
          </cell>
          <cell r="G98" t="str">
            <v>FILLING LABOR</v>
          </cell>
          <cell r="H98">
            <v>1.02E-4</v>
          </cell>
          <cell r="I98">
            <v>10</v>
          </cell>
          <cell r="J98">
            <v>5</v>
          </cell>
        </row>
        <row r="99">
          <cell r="A99" t="str">
            <v>177067-15019A</v>
          </cell>
          <cell r="B99" t="str">
            <v>177067</v>
          </cell>
          <cell r="C99" t="str">
            <v>15019A</v>
          </cell>
          <cell r="D99" t="str">
            <v>12406</v>
          </cell>
          <cell r="E99">
            <v>98</v>
          </cell>
          <cell r="F99" t="str">
            <v>M124</v>
          </cell>
          <cell r="G99" t="str">
            <v>FILLING MACHINE</v>
          </cell>
          <cell r="H99">
            <v>3.4999999999999997E-5</v>
          </cell>
          <cell r="I99">
            <v>20</v>
          </cell>
          <cell r="J99">
            <v>5</v>
          </cell>
        </row>
        <row r="100">
          <cell r="A100" t="str">
            <v>177103-07244A</v>
          </cell>
          <cell r="B100" t="str">
            <v>177103</v>
          </cell>
          <cell r="C100" t="str">
            <v>07244A</v>
          </cell>
          <cell r="D100" t="str">
            <v>12604</v>
          </cell>
          <cell r="E100">
            <v>99</v>
          </cell>
          <cell r="F100" t="str">
            <v>L126</v>
          </cell>
          <cell r="G100" t="str">
            <v>FILLING LABOR</v>
          </cell>
          <cell r="H100">
            <v>1.6200000000000001E-4</v>
          </cell>
          <cell r="I100">
            <v>10</v>
          </cell>
          <cell r="J100">
            <v>5</v>
          </cell>
        </row>
        <row r="101">
          <cell r="A101" t="str">
            <v>177103-07244A</v>
          </cell>
          <cell r="B101" t="str">
            <v>177103</v>
          </cell>
          <cell r="C101" t="str">
            <v>07244A</v>
          </cell>
          <cell r="D101" t="str">
            <v>12604</v>
          </cell>
          <cell r="E101">
            <v>100</v>
          </cell>
          <cell r="F101" t="str">
            <v>M126</v>
          </cell>
          <cell r="G101" t="str">
            <v>FILLING MACINE</v>
          </cell>
          <cell r="H101">
            <v>5.8E-5</v>
          </cell>
          <cell r="I101">
            <v>20</v>
          </cell>
          <cell r="J101">
            <v>5</v>
          </cell>
        </row>
        <row r="102">
          <cell r="A102" t="str">
            <v>177103-07245A</v>
          </cell>
          <cell r="B102" t="str">
            <v>177103</v>
          </cell>
          <cell r="C102" t="str">
            <v>07245A</v>
          </cell>
          <cell r="D102" t="str">
            <v>12401</v>
          </cell>
          <cell r="E102">
            <v>101</v>
          </cell>
          <cell r="F102" t="str">
            <v>L124</v>
          </cell>
          <cell r="G102" t="str">
            <v>FILLING LABOR</v>
          </cell>
          <cell r="H102">
            <v>9.8999999999999994E-5</v>
          </cell>
          <cell r="I102">
            <v>10</v>
          </cell>
          <cell r="J102">
            <v>5</v>
          </cell>
        </row>
        <row r="103">
          <cell r="A103" t="str">
            <v>177103-07245A</v>
          </cell>
          <cell r="B103" t="str">
            <v>177103</v>
          </cell>
          <cell r="C103" t="str">
            <v>07245A</v>
          </cell>
          <cell r="D103" t="str">
            <v>12401</v>
          </cell>
          <cell r="E103">
            <v>102</v>
          </cell>
          <cell r="F103" t="str">
            <v>M124</v>
          </cell>
          <cell r="G103" t="str">
            <v>FILLING MACHINE</v>
          </cell>
          <cell r="H103">
            <v>3.4E-5</v>
          </cell>
          <cell r="I103">
            <v>20</v>
          </cell>
          <cell r="J103">
            <v>5</v>
          </cell>
        </row>
        <row r="104">
          <cell r="A104" t="str">
            <v>177103-07247A</v>
          </cell>
          <cell r="B104" t="str">
            <v>177103</v>
          </cell>
          <cell r="C104" t="str">
            <v>07247A</v>
          </cell>
          <cell r="D104" t="str">
            <v>12702</v>
          </cell>
          <cell r="E104">
            <v>103</v>
          </cell>
          <cell r="F104" t="str">
            <v>L127</v>
          </cell>
          <cell r="G104" t="str">
            <v>FILLING LABOR</v>
          </cell>
          <cell r="H104">
            <v>1.84E-4</v>
          </cell>
          <cell r="I104">
            <v>10</v>
          </cell>
          <cell r="J104">
            <v>5</v>
          </cell>
        </row>
        <row r="105">
          <cell r="A105" t="str">
            <v>177103-07247A</v>
          </cell>
          <cell r="B105" t="str">
            <v>177103</v>
          </cell>
          <cell r="C105" t="str">
            <v>07247A</v>
          </cell>
          <cell r="D105" t="str">
            <v>12702</v>
          </cell>
          <cell r="E105">
            <v>104</v>
          </cell>
          <cell r="F105" t="str">
            <v>M127</v>
          </cell>
          <cell r="G105" t="str">
            <v>FILLING MACHINE</v>
          </cell>
          <cell r="H105">
            <v>1.02E-4</v>
          </cell>
          <cell r="I105">
            <v>20</v>
          </cell>
          <cell r="J105">
            <v>5</v>
          </cell>
        </row>
        <row r="106">
          <cell r="A106" t="str">
            <v>177103-20693A</v>
          </cell>
          <cell r="B106" t="str">
            <v>177103</v>
          </cell>
          <cell r="C106" t="str">
            <v>20693A</v>
          </cell>
          <cell r="D106" t="str">
            <v>12401</v>
          </cell>
          <cell r="E106">
            <v>105</v>
          </cell>
          <cell r="F106" t="str">
            <v>L124</v>
          </cell>
          <cell r="G106" t="str">
            <v>FILLING LABOR</v>
          </cell>
          <cell r="H106">
            <v>9.8999999999999994E-5</v>
          </cell>
          <cell r="I106">
            <v>10</v>
          </cell>
          <cell r="J106">
            <v>5</v>
          </cell>
        </row>
        <row r="107">
          <cell r="A107" t="str">
            <v>177103-20693A</v>
          </cell>
          <cell r="B107" t="str">
            <v>177103</v>
          </cell>
          <cell r="C107" t="str">
            <v>20693A</v>
          </cell>
          <cell r="D107" t="str">
            <v>12401</v>
          </cell>
          <cell r="E107">
            <v>106</v>
          </cell>
          <cell r="F107" t="str">
            <v>M124</v>
          </cell>
          <cell r="G107" t="str">
            <v>FILLING MACHINE</v>
          </cell>
          <cell r="H107">
            <v>3.4E-5</v>
          </cell>
          <cell r="I107">
            <v>20</v>
          </cell>
          <cell r="J107">
            <v>5</v>
          </cell>
        </row>
        <row r="108">
          <cell r="A108" t="str">
            <v>177108-03735A</v>
          </cell>
          <cell r="B108" t="str">
            <v>177108</v>
          </cell>
          <cell r="C108" t="str">
            <v>03735A</v>
          </cell>
          <cell r="D108" t="str">
            <v>12707</v>
          </cell>
          <cell r="E108">
            <v>107</v>
          </cell>
          <cell r="F108" t="str">
            <v>L127</v>
          </cell>
          <cell r="G108" t="str">
            <v>FILLING LABOR</v>
          </cell>
          <cell r="H108">
            <v>3.7399999999999998E-4</v>
          </cell>
          <cell r="I108">
            <v>10</v>
          </cell>
          <cell r="J108">
            <v>5</v>
          </cell>
        </row>
        <row r="109">
          <cell r="A109" t="str">
            <v>177108-03735A</v>
          </cell>
          <cell r="B109" t="str">
            <v>177108</v>
          </cell>
          <cell r="C109" t="str">
            <v>03735A</v>
          </cell>
          <cell r="D109" t="str">
            <v>12707</v>
          </cell>
          <cell r="E109">
            <v>108</v>
          </cell>
          <cell r="F109" t="str">
            <v>M127</v>
          </cell>
          <cell r="G109" t="str">
            <v>FILLING MACHINE</v>
          </cell>
          <cell r="H109">
            <v>2.0599999999999999E-4</v>
          </cell>
          <cell r="I109">
            <v>20</v>
          </cell>
          <cell r="J109">
            <v>5</v>
          </cell>
        </row>
        <row r="110">
          <cell r="A110" t="str">
            <v>177108-07108A</v>
          </cell>
          <cell r="B110" t="str">
            <v>177108</v>
          </cell>
          <cell r="C110" t="str">
            <v>07108A</v>
          </cell>
          <cell r="D110" t="str">
            <v>12712</v>
          </cell>
          <cell r="E110">
            <v>109</v>
          </cell>
          <cell r="F110" t="str">
            <v>L127</v>
          </cell>
          <cell r="G110" t="str">
            <v>FILLING LABOR</v>
          </cell>
          <cell r="H110">
            <v>2.5099999999999998E-4</v>
          </cell>
          <cell r="I110">
            <v>10</v>
          </cell>
          <cell r="J110">
            <v>5</v>
          </cell>
        </row>
        <row r="111">
          <cell r="A111" t="str">
            <v>177108-07108A</v>
          </cell>
          <cell r="B111" t="str">
            <v>177108</v>
          </cell>
          <cell r="C111" t="str">
            <v>07108A</v>
          </cell>
          <cell r="D111" t="str">
            <v>12712</v>
          </cell>
          <cell r="E111">
            <v>110</v>
          </cell>
          <cell r="F111" t="str">
            <v>M127</v>
          </cell>
          <cell r="G111" t="str">
            <v>FILLING MACHINE</v>
          </cell>
          <cell r="H111">
            <v>1.3799999999999999E-4</v>
          </cell>
          <cell r="I111">
            <v>20</v>
          </cell>
          <cell r="J111">
            <v>5</v>
          </cell>
        </row>
        <row r="112">
          <cell r="A112" t="str">
            <v>177108-07200A</v>
          </cell>
          <cell r="B112" t="str">
            <v>177108</v>
          </cell>
          <cell r="C112" t="str">
            <v>07200A</v>
          </cell>
          <cell r="D112" t="str">
            <v>12701</v>
          </cell>
          <cell r="E112">
            <v>111</v>
          </cell>
          <cell r="F112" t="str">
            <v>L127</v>
          </cell>
          <cell r="G112" t="str">
            <v>FILLING LABOR</v>
          </cell>
          <cell r="H112">
            <v>3.7399999999999998E-4</v>
          </cell>
          <cell r="I112">
            <v>10</v>
          </cell>
          <cell r="J112">
            <v>5</v>
          </cell>
        </row>
        <row r="113">
          <cell r="A113" t="str">
            <v>177108-07200A</v>
          </cell>
          <cell r="B113" t="str">
            <v>177108</v>
          </cell>
          <cell r="C113" t="str">
            <v>07200A</v>
          </cell>
          <cell r="D113" t="str">
            <v>12701</v>
          </cell>
          <cell r="E113">
            <v>112</v>
          </cell>
          <cell r="F113" t="str">
            <v>M127</v>
          </cell>
          <cell r="G113" t="str">
            <v>FILLING MACHINE</v>
          </cell>
          <cell r="H113">
            <v>2.0599999999999999E-4</v>
          </cell>
          <cell r="I113">
            <v>20</v>
          </cell>
          <cell r="J113">
            <v>5</v>
          </cell>
        </row>
        <row r="114">
          <cell r="A114" t="str">
            <v>177156-07155A</v>
          </cell>
          <cell r="B114" t="str">
            <v>177156</v>
          </cell>
          <cell r="C114" t="str">
            <v>07155A</v>
          </cell>
          <cell r="D114" t="str">
            <v>12601</v>
          </cell>
          <cell r="E114">
            <v>113</v>
          </cell>
          <cell r="F114" t="str">
            <v>L126</v>
          </cell>
          <cell r="G114" t="str">
            <v>FILLING LABOR</v>
          </cell>
          <cell r="H114">
            <v>1.64E-4</v>
          </cell>
          <cell r="I114">
            <v>10</v>
          </cell>
          <cell r="J114">
            <v>5</v>
          </cell>
        </row>
        <row r="115">
          <cell r="A115" t="str">
            <v>177156-07155A</v>
          </cell>
          <cell r="B115" t="str">
            <v>177156</v>
          </cell>
          <cell r="C115" t="str">
            <v>07155A</v>
          </cell>
          <cell r="D115" t="str">
            <v>12601</v>
          </cell>
          <cell r="E115">
            <v>114</v>
          </cell>
          <cell r="F115" t="str">
            <v>M126</v>
          </cell>
          <cell r="G115" t="str">
            <v>FILLING MACHINE</v>
          </cell>
          <cell r="H115">
            <v>5.8999999999999998E-5</v>
          </cell>
          <cell r="I115">
            <v>20</v>
          </cell>
          <cell r="J115">
            <v>5</v>
          </cell>
        </row>
        <row r="116">
          <cell r="A116" t="str">
            <v>177208-07166A</v>
          </cell>
          <cell r="B116" t="str">
            <v>177208</v>
          </cell>
          <cell r="C116" t="str">
            <v>07166A</v>
          </cell>
          <cell r="D116" t="str">
            <v>12708</v>
          </cell>
          <cell r="E116">
            <v>115</v>
          </cell>
          <cell r="F116" t="str">
            <v>L127</v>
          </cell>
          <cell r="G116" t="str">
            <v>FILLING LABOR</v>
          </cell>
          <cell r="H116">
            <v>1.9000000000000001E-4</v>
          </cell>
          <cell r="I116">
            <v>10</v>
          </cell>
          <cell r="J116">
            <v>5</v>
          </cell>
        </row>
        <row r="117">
          <cell r="A117" t="str">
            <v>177208-07166A</v>
          </cell>
          <cell r="B117" t="str">
            <v>177208</v>
          </cell>
          <cell r="C117" t="str">
            <v>07166A</v>
          </cell>
          <cell r="D117" t="str">
            <v>12708</v>
          </cell>
          <cell r="E117">
            <v>116</v>
          </cell>
          <cell r="F117" t="str">
            <v>M127</v>
          </cell>
          <cell r="G117" t="str">
            <v>FILLING MACHINE</v>
          </cell>
          <cell r="H117">
            <v>1.05E-4</v>
          </cell>
          <cell r="I117">
            <v>20</v>
          </cell>
          <cell r="J117">
            <v>5</v>
          </cell>
        </row>
        <row r="118">
          <cell r="A118" t="str">
            <v>177252-07220A</v>
          </cell>
          <cell r="B118" t="str">
            <v>177252</v>
          </cell>
          <cell r="C118" t="str">
            <v>07220A</v>
          </cell>
          <cell r="D118" t="str">
            <v>12702</v>
          </cell>
          <cell r="E118">
            <v>117</v>
          </cell>
          <cell r="F118" t="str">
            <v>L127</v>
          </cell>
          <cell r="G118" t="str">
            <v>FILLING LABOR</v>
          </cell>
          <cell r="H118">
            <v>1.84E-4</v>
          </cell>
          <cell r="I118">
            <v>10</v>
          </cell>
          <cell r="J118">
            <v>5</v>
          </cell>
        </row>
        <row r="119">
          <cell r="A119" t="str">
            <v>177252-07220A</v>
          </cell>
          <cell r="B119" t="str">
            <v>177252</v>
          </cell>
          <cell r="C119" t="str">
            <v>07220A</v>
          </cell>
          <cell r="D119" t="str">
            <v>12702</v>
          </cell>
          <cell r="E119">
            <v>118</v>
          </cell>
          <cell r="F119" t="str">
            <v>M127</v>
          </cell>
          <cell r="G119" t="str">
            <v>FILLING MACHINE</v>
          </cell>
          <cell r="H119">
            <v>1.02E-4</v>
          </cell>
          <cell r="I119">
            <v>20</v>
          </cell>
          <cell r="J119">
            <v>5</v>
          </cell>
        </row>
        <row r="120">
          <cell r="A120" t="str">
            <v>177252-07222B</v>
          </cell>
          <cell r="B120" t="str">
            <v>177252</v>
          </cell>
          <cell r="C120" t="str">
            <v>07222B</v>
          </cell>
          <cell r="D120" t="str">
            <v>12711</v>
          </cell>
          <cell r="E120">
            <v>119</v>
          </cell>
          <cell r="F120" t="str">
            <v>L127</v>
          </cell>
          <cell r="G120" t="str">
            <v>FILLING LABOR</v>
          </cell>
          <cell r="H120">
            <v>3.68E-4</v>
          </cell>
          <cell r="I120">
            <v>10</v>
          </cell>
          <cell r="J120">
            <v>5</v>
          </cell>
        </row>
        <row r="121">
          <cell r="A121" t="str">
            <v>177252-07222B</v>
          </cell>
          <cell r="B121" t="str">
            <v>177252</v>
          </cell>
          <cell r="C121" t="str">
            <v>07222B</v>
          </cell>
          <cell r="D121" t="str">
            <v>12711</v>
          </cell>
          <cell r="E121">
            <v>120</v>
          </cell>
          <cell r="F121" t="str">
            <v>M127</v>
          </cell>
          <cell r="G121" t="str">
            <v>FILLING MACHINE</v>
          </cell>
          <cell r="H121">
            <v>2.03E-4</v>
          </cell>
          <cell r="I121">
            <v>20</v>
          </cell>
          <cell r="J121">
            <v>5</v>
          </cell>
        </row>
        <row r="122">
          <cell r="A122" t="str">
            <v>177252-19270A</v>
          </cell>
          <cell r="B122" t="str">
            <v>177252</v>
          </cell>
          <cell r="C122" t="str">
            <v>19270A</v>
          </cell>
          <cell r="D122" t="str">
            <v>12601</v>
          </cell>
          <cell r="E122">
            <v>121</v>
          </cell>
          <cell r="F122" t="str">
            <v>L126</v>
          </cell>
          <cell r="G122" t="str">
            <v>FILLING LABOR</v>
          </cell>
          <cell r="H122">
            <v>1.64E-4</v>
          </cell>
          <cell r="I122">
            <v>10</v>
          </cell>
          <cell r="J122">
            <v>5</v>
          </cell>
        </row>
        <row r="123">
          <cell r="A123" t="str">
            <v>177252-19270A</v>
          </cell>
          <cell r="B123" t="str">
            <v>177252</v>
          </cell>
          <cell r="C123" t="str">
            <v>19270A</v>
          </cell>
          <cell r="D123" t="str">
            <v>12601</v>
          </cell>
          <cell r="E123">
            <v>122</v>
          </cell>
          <cell r="F123" t="str">
            <v>M126</v>
          </cell>
          <cell r="G123" t="str">
            <v>FILLING MACHINE</v>
          </cell>
          <cell r="H123">
            <v>5.8999999999999998E-5</v>
          </cell>
          <cell r="I123">
            <v>20</v>
          </cell>
          <cell r="J123">
            <v>5</v>
          </cell>
        </row>
        <row r="124">
          <cell r="A124" t="str">
            <v>177252-45069A</v>
          </cell>
          <cell r="B124" t="str">
            <v>177252</v>
          </cell>
          <cell r="C124" t="str">
            <v>45069A</v>
          </cell>
          <cell r="D124" t="str">
            <v>12711</v>
          </cell>
          <cell r="E124">
            <v>123</v>
          </cell>
          <cell r="F124" t="str">
            <v>L127</v>
          </cell>
          <cell r="G124" t="str">
            <v>FILLING LABOR</v>
          </cell>
          <cell r="H124">
            <v>3.68E-4</v>
          </cell>
          <cell r="I124">
            <v>10</v>
          </cell>
          <cell r="J124">
            <v>5</v>
          </cell>
        </row>
        <row r="125">
          <cell r="A125" t="str">
            <v>177252-45069A</v>
          </cell>
          <cell r="B125" t="str">
            <v>177252</v>
          </cell>
          <cell r="C125" t="str">
            <v>45069A</v>
          </cell>
          <cell r="D125" t="str">
            <v>12711</v>
          </cell>
          <cell r="E125">
            <v>124</v>
          </cell>
          <cell r="F125" t="str">
            <v>M127</v>
          </cell>
          <cell r="G125" t="str">
            <v>FILLING MACHINE</v>
          </cell>
          <cell r="H125">
            <v>2.03E-4</v>
          </cell>
          <cell r="I125">
            <v>20</v>
          </cell>
          <cell r="J125">
            <v>5</v>
          </cell>
        </row>
        <row r="126">
          <cell r="A126" t="str">
            <v>177252-45070A</v>
          </cell>
          <cell r="B126" t="str">
            <v>177252</v>
          </cell>
          <cell r="C126" t="str">
            <v>45070A</v>
          </cell>
          <cell r="D126" t="str">
            <v>12702</v>
          </cell>
          <cell r="E126">
            <v>125</v>
          </cell>
          <cell r="F126" t="str">
            <v>L127</v>
          </cell>
          <cell r="G126" t="str">
            <v>FILLING LABOR</v>
          </cell>
          <cell r="H126">
            <v>1.84E-4</v>
          </cell>
          <cell r="I126">
            <v>10</v>
          </cell>
          <cell r="J126">
            <v>5</v>
          </cell>
        </row>
        <row r="127">
          <cell r="A127" t="str">
            <v>177252-45070A</v>
          </cell>
          <cell r="B127" t="str">
            <v>177252</v>
          </cell>
          <cell r="C127" t="str">
            <v>45070A</v>
          </cell>
          <cell r="D127" t="str">
            <v>12702</v>
          </cell>
          <cell r="E127">
            <v>126</v>
          </cell>
          <cell r="F127" t="str">
            <v>M127</v>
          </cell>
          <cell r="G127" t="str">
            <v>FILLING MACHINE</v>
          </cell>
          <cell r="H127">
            <v>1.02E-4</v>
          </cell>
          <cell r="I127">
            <v>20</v>
          </cell>
          <cell r="J127">
            <v>5</v>
          </cell>
        </row>
        <row r="128">
          <cell r="A128" t="str">
            <v>177252-45071A</v>
          </cell>
          <cell r="B128" t="str">
            <v>177252</v>
          </cell>
          <cell r="C128" t="str">
            <v>45071A</v>
          </cell>
          <cell r="D128" t="str">
            <v>12606</v>
          </cell>
          <cell r="E128">
            <v>127</v>
          </cell>
          <cell r="F128" t="str">
            <v>L126</v>
          </cell>
          <cell r="G128" t="str">
            <v>FILLING LABOR</v>
          </cell>
          <cell r="H128">
            <v>2.2800000000000001E-4</v>
          </cell>
          <cell r="I128">
            <v>10</v>
          </cell>
          <cell r="J128">
            <v>5</v>
          </cell>
        </row>
        <row r="129">
          <cell r="A129" t="str">
            <v>177252-45071A</v>
          </cell>
          <cell r="B129" t="str">
            <v>177252</v>
          </cell>
          <cell r="C129" t="str">
            <v>45071A</v>
          </cell>
          <cell r="D129" t="str">
            <v>12606</v>
          </cell>
          <cell r="E129">
            <v>128</v>
          </cell>
          <cell r="F129" t="str">
            <v>M126</v>
          </cell>
          <cell r="G129" t="str">
            <v>FILLING MACHINE</v>
          </cell>
          <cell r="H129">
            <v>8.2000000000000001E-5</v>
          </cell>
          <cell r="I129">
            <v>20</v>
          </cell>
          <cell r="J129">
            <v>5</v>
          </cell>
        </row>
        <row r="130">
          <cell r="A130" t="str">
            <v>177252-45072A</v>
          </cell>
          <cell r="B130" t="str">
            <v>177252</v>
          </cell>
          <cell r="C130" t="str">
            <v>45072A</v>
          </cell>
          <cell r="D130" t="str">
            <v>12401</v>
          </cell>
          <cell r="E130">
            <v>129</v>
          </cell>
          <cell r="F130" t="str">
            <v>L124</v>
          </cell>
          <cell r="G130" t="str">
            <v>FILLING LABOR</v>
          </cell>
          <cell r="H130">
            <v>9.8999999999999994E-5</v>
          </cell>
          <cell r="I130">
            <v>10</v>
          </cell>
          <cell r="J130">
            <v>5</v>
          </cell>
        </row>
        <row r="131">
          <cell r="A131" t="str">
            <v>177252-45072A</v>
          </cell>
          <cell r="B131" t="str">
            <v>177252</v>
          </cell>
          <cell r="C131" t="str">
            <v>45072A</v>
          </cell>
          <cell r="D131" t="str">
            <v>12401</v>
          </cell>
          <cell r="E131">
            <v>130</v>
          </cell>
          <cell r="F131" t="str">
            <v>M124</v>
          </cell>
          <cell r="G131" t="str">
            <v>FILLING MACHINE</v>
          </cell>
          <cell r="H131">
            <v>3.4E-5</v>
          </cell>
          <cell r="I131">
            <v>20</v>
          </cell>
          <cell r="J131">
            <v>5</v>
          </cell>
        </row>
        <row r="132">
          <cell r="A132" t="str">
            <v>177253-07263B</v>
          </cell>
          <cell r="B132" t="str">
            <v>177253</v>
          </cell>
          <cell r="C132" t="str">
            <v>07263B</v>
          </cell>
          <cell r="D132" t="str">
            <v>12611</v>
          </cell>
          <cell r="E132">
            <v>131</v>
          </cell>
          <cell r="F132" t="str">
            <v>L126</v>
          </cell>
          <cell r="G132" t="str">
            <v>FILLING LABOR</v>
          </cell>
          <cell r="H132">
            <v>1.6200000000000001E-4</v>
          </cell>
          <cell r="I132">
            <v>10</v>
          </cell>
          <cell r="J132">
            <v>5</v>
          </cell>
        </row>
        <row r="133">
          <cell r="A133" t="str">
            <v>177253-07263B</v>
          </cell>
          <cell r="B133" t="str">
            <v>177253</v>
          </cell>
          <cell r="C133" t="str">
            <v>07263B</v>
          </cell>
          <cell r="D133" t="str">
            <v>12611</v>
          </cell>
          <cell r="E133">
            <v>132</v>
          </cell>
          <cell r="F133" t="str">
            <v>M126</v>
          </cell>
          <cell r="G133" t="str">
            <v>FILLING MACHINE</v>
          </cell>
          <cell r="H133">
            <v>5.8E-5</v>
          </cell>
          <cell r="I133">
            <v>20</v>
          </cell>
          <cell r="J133">
            <v>5</v>
          </cell>
        </row>
        <row r="134">
          <cell r="A134" t="str">
            <v>177255-07265A</v>
          </cell>
          <cell r="B134" t="str">
            <v>177255</v>
          </cell>
          <cell r="C134" t="str">
            <v>07265A</v>
          </cell>
          <cell r="D134" t="str">
            <v>12606</v>
          </cell>
          <cell r="E134">
            <v>133</v>
          </cell>
          <cell r="F134" t="str">
            <v>L126</v>
          </cell>
          <cell r="G134" t="str">
            <v>FILLING LABOR</v>
          </cell>
          <cell r="H134">
            <v>2.2800000000000001E-4</v>
          </cell>
          <cell r="I134">
            <v>10</v>
          </cell>
          <cell r="J134">
            <v>5</v>
          </cell>
        </row>
        <row r="135">
          <cell r="A135" t="str">
            <v>177255-07265A</v>
          </cell>
          <cell r="B135" t="str">
            <v>177255</v>
          </cell>
          <cell r="C135" t="str">
            <v>07265A</v>
          </cell>
          <cell r="D135" t="str">
            <v>12606</v>
          </cell>
          <cell r="E135">
            <v>134</v>
          </cell>
          <cell r="F135" t="str">
            <v>M126</v>
          </cell>
          <cell r="G135" t="str">
            <v>FILLING MACHINE</v>
          </cell>
          <cell r="H135">
            <v>8.2000000000000001E-5</v>
          </cell>
          <cell r="I135">
            <v>20</v>
          </cell>
          <cell r="J135">
            <v>5</v>
          </cell>
        </row>
        <row r="136">
          <cell r="A136" t="str">
            <v>177255-45073A</v>
          </cell>
          <cell r="B136" t="str">
            <v>177255</v>
          </cell>
          <cell r="C136" t="str">
            <v>45073A</v>
          </cell>
          <cell r="D136" t="str">
            <v>12606</v>
          </cell>
          <cell r="E136">
            <v>135</v>
          </cell>
          <cell r="F136" t="str">
            <v>L126</v>
          </cell>
          <cell r="G136" t="str">
            <v>FILLING LABOR</v>
          </cell>
          <cell r="H136">
            <v>2.2800000000000001E-4</v>
          </cell>
          <cell r="I136">
            <v>10</v>
          </cell>
          <cell r="J136">
            <v>5</v>
          </cell>
        </row>
        <row r="137">
          <cell r="A137" t="str">
            <v>177255-45073A</v>
          </cell>
          <cell r="B137" t="str">
            <v>177255</v>
          </cell>
          <cell r="C137" t="str">
            <v>45073A</v>
          </cell>
          <cell r="D137" t="str">
            <v>12606</v>
          </cell>
          <cell r="E137">
            <v>136</v>
          </cell>
          <cell r="F137" t="str">
            <v>M126</v>
          </cell>
          <cell r="G137" t="str">
            <v>FILLING MACHINE</v>
          </cell>
          <cell r="H137">
            <v>8.2000000000000001E-5</v>
          </cell>
          <cell r="I137">
            <v>20</v>
          </cell>
          <cell r="J137">
            <v>5</v>
          </cell>
        </row>
        <row r="138">
          <cell r="A138" t="str">
            <v>177256-07268A</v>
          </cell>
          <cell r="B138" t="str">
            <v>177256</v>
          </cell>
          <cell r="C138" t="str">
            <v>07268A</v>
          </cell>
          <cell r="D138" t="str">
            <v>12606</v>
          </cell>
          <cell r="E138">
            <v>137</v>
          </cell>
          <cell r="F138" t="str">
            <v>L126</v>
          </cell>
          <cell r="G138" t="str">
            <v>FILLING LABOR</v>
          </cell>
          <cell r="H138">
            <v>2.2800000000000001E-4</v>
          </cell>
          <cell r="I138">
            <v>10</v>
          </cell>
          <cell r="J138">
            <v>5</v>
          </cell>
        </row>
        <row r="139">
          <cell r="A139" t="str">
            <v>177256-07268A</v>
          </cell>
          <cell r="B139" t="str">
            <v>177256</v>
          </cell>
          <cell r="C139" t="str">
            <v>07268A</v>
          </cell>
          <cell r="D139" t="str">
            <v>12606</v>
          </cell>
          <cell r="E139">
            <v>138</v>
          </cell>
          <cell r="F139" t="str">
            <v>M126</v>
          </cell>
          <cell r="G139" t="str">
            <v>FILLING MACHINE</v>
          </cell>
          <cell r="H139">
            <v>8.2000000000000001E-5</v>
          </cell>
          <cell r="I139">
            <v>20</v>
          </cell>
          <cell r="J139">
            <v>5</v>
          </cell>
        </row>
        <row r="140">
          <cell r="A140" t="str">
            <v>177256-45085A</v>
          </cell>
          <cell r="B140" t="str">
            <v>177256</v>
          </cell>
          <cell r="C140" t="str">
            <v>45085A</v>
          </cell>
          <cell r="D140" t="str">
            <v>12606</v>
          </cell>
          <cell r="E140">
            <v>139</v>
          </cell>
          <cell r="F140" t="str">
            <v>L126</v>
          </cell>
          <cell r="G140" t="str">
            <v>FILLING LABOR</v>
          </cell>
          <cell r="H140">
            <v>2.2800000000000001E-4</v>
          </cell>
          <cell r="I140">
            <v>10</v>
          </cell>
          <cell r="J140">
            <v>5</v>
          </cell>
        </row>
        <row r="141">
          <cell r="A141" t="str">
            <v>177256-45085A</v>
          </cell>
          <cell r="B141" t="str">
            <v>177256</v>
          </cell>
          <cell r="C141" t="str">
            <v>45085A</v>
          </cell>
          <cell r="D141" t="str">
            <v>12606</v>
          </cell>
          <cell r="E141">
            <v>140</v>
          </cell>
          <cell r="F141" t="str">
            <v>M126</v>
          </cell>
          <cell r="G141" t="str">
            <v>FILLING MACHINE</v>
          </cell>
          <cell r="H141">
            <v>8.2000000000000001E-5</v>
          </cell>
          <cell r="I141">
            <v>20</v>
          </cell>
          <cell r="J141">
            <v>5</v>
          </cell>
        </row>
        <row r="142">
          <cell r="A142" t="str">
            <v>177299-00058A</v>
          </cell>
          <cell r="B142" t="str">
            <v>177299</v>
          </cell>
          <cell r="C142" t="str">
            <v>00058A</v>
          </cell>
          <cell r="D142" t="str">
            <v>01301</v>
          </cell>
          <cell r="E142">
            <v>141</v>
          </cell>
          <cell r="F142" t="str">
            <v>L013</v>
          </cell>
          <cell r="G142" t="str">
            <v>FILLING LABOR</v>
          </cell>
          <cell r="H142">
            <v>5.04E-4</v>
          </cell>
          <cell r="I142">
            <v>10</v>
          </cell>
          <cell r="J142">
            <v>5</v>
          </cell>
        </row>
        <row r="143">
          <cell r="A143" t="str">
            <v>177299-00058A</v>
          </cell>
          <cell r="B143" t="str">
            <v>177299</v>
          </cell>
          <cell r="C143" t="str">
            <v>00058A</v>
          </cell>
          <cell r="D143" t="str">
            <v>01301</v>
          </cell>
          <cell r="E143">
            <v>142</v>
          </cell>
          <cell r="F143" t="str">
            <v>M013</v>
          </cell>
          <cell r="G143" t="str">
            <v>FILLING MACHINE</v>
          </cell>
          <cell r="H143">
            <v>1.3799999999999999E-4</v>
          </cell>
          <cell r="I143">
            <v>20</v>
          </cell>
          <cell r="J143">
            <v>5</v>
          </cell>
        </row>
        <row r="144">
          <cell r="A144" t="str">
            <v>177299-07299A</v>
          </cell>
          <cell r="B144" t="str">
            <v>177299</v>
          </cell>
          <cell r="C144" t="str">
            <v>07299A</v>
          </cell>
          <cell r="D144" t="str">
            <v>01301</v>
          </cell>
          <cell r="E144">
            <v>143</v>
          </cell>
          <cell r="F144" t="str">
            <v>L013</v>
          </cell>
          <cell r="G144" t="str">
            <v>FILLING LABOR</v>
          </cell>
          <cell r="H144">
            <v>5.04E-4</v>
          </cell>
          <cell r="I144">
            <v>10</v>
          </cell>
          <cell r="J144">
            <v>5</v>
          </cell>
        </row>
        <row r="145">
          <cell r="A145" t="str">
            <v>177299-07299A</v>
          </cell>
          <cell r="B145" t="str">
            <v>177299</v>
          </cell>
          <cell r="C145" t="str">
            <v>07299A</v>
          </cell>
          <cell r="D145" t="str">
            <v>01301</v>
          </cell>
          <cell r="E145">
            <v>144</v>
          </cell>
          <cell r="F145" t="str">
            <v>M013</v>
          </cell>
          <cell r="G145" t="str">
            <v>FILLING MACHINE</v>
          </cell>
          <cell r="H145">
            <v>1.3799999999999999E-4</v>
          </cell>
          <cell r="I145">
            <v>20</v>
          </cell>
          <cell r="J145">
            <v>5</v>
          </cell>
        </row>
        <row r="146">
          <cell r="A146" t="str">
            <v>177299-07300A</v>
          </cell>
          <cell r="B146" t="str">
            <v>177299</v>
          </cell>
          <cell r="C146" t="str">
            <v>07300A</v>
          </cell>
          <cell r="D146" t="str">
            <v>01302</v>
          </cell>
          <cell r="E146">
            <v>145</v>
          </cell>
          <cell r="F146" t="str">
            <v>L013</v>
          </cell>
          <cell r="G146" t="str">
            <v>FILLING LABOR</v>
          </cell>
          <cell r="H146">
            <v>1.008E-3</v>
          </cell>
          <cell r="I146">
            <v>10</v>
          </cell>
          <cell r="J146">
            <v>5</v>
          </cell>
        </row>
        <row r="147">
          <cell r="A147" t="str">
            <v>177299-07300A</v>
          </cell>
          <cell r="B147" t="str">
            <v>177299</v>
          </cell>
          <cell r="C147" t="str">
            <v>07300A</v>
          </cell>
          <cell r="D147" t="str">
            <v>01302</v>
          </cell>
          <cell r="E147">
            <v>146</v>
          </cell>
          <cell r="F147" t="str">
            <v>M013</v>
          </cell>
          <cell r="G147" t="str">
            <v>FILLING MACHINE</v>
          </cell>
          <cell r="H147">
            <v>2.7599999999999999E-4</v>
          </cell>
          <cell r="I147">
            <v>20</v>
          </cell>
          <cell r="J147">
            <v>5</v>
          </cell>
        </row>
        <row r="148">
          <cell r="A148" t="str">
            <v>177299-07310A</v>
          </cell>
          <cell r="B148" t="str">
            <v>177299</v>
          </cell>
          <cell r="C148" t="str">
            <v>07310A</v>
          </cell>
          <cell r="D148" t="str">
            <v>01401</v>
          </cell>
          <cell r="E148">
            <v>147</v>
          </cell>
          <cell r="F148" t="str">
            <v>L014</v>
          </cell>
          <cell r="G148" t="str">
            <v>FILLING LABOR</v>
          </cell>
          <cell r="H148">
            <v>6.4599999999999998E-4</v>
          </cell>
          <cell r="I148">
            <v>10</v>
          </cell>
          <cell r="J148">
            <v>5</v>
          </cell>
        </row>
        <row r="149">
          <cell r="A149" t="str">
            <v>177299-07310A</v>
          </cell>
          <cell r="B149" t="str">
            <v>177299</v>
          </cell>
          <cell r="C149" t="str">
            <v>07310A</v>
          </cell>
          <cell r="D149" t="str">
            <v>01401</v>
          </cell>
          <cell r="E149">
            <v>148</v>
          </cell>
          <cell r="F149" t="str">
            <v>M014</v>
          </cell>
          <cell r="G149" t="str">
            <v>FILLING MACHINE</v>
          </cell>
          <cell r="H149">
            <v>1.55E-4</v>
          </cell>
          <cell r="I149">
            <v>20</v>
          </cell>
          <cell r="J149">
            <v>5</v>
          </cell>
        </row>
        <row r="150">
          <cell r="A150" t="str">
            <v>177299-07369A</v>
          </cell>
          <cell r="B150" t="str">
            <v>177299</v>
          </cell>
          <cell r="C150" t="str">
            <v>07369A</v>
          </cell>
          <cell r="D150" t="str">
            <v>01303</v>
          </cell>
          <cell r="E150">
            <v>149</v>
          </cell>
          <cell r="F150" t="str">
            <v>L013</v>
          </cell>
          <cell r="G150" t="str">
            <v>FILLING LABOR</v>
          </cell>
          <cell r="H150">
            <v>6.7199999999999996E-4</v>
          </cell>
          <cell r="I150">
            <v>10</v>
          </cell>
          <cell r="J150">
            <v>5</v>
          </cell>
        </row>
        <row r="151">
          <cell r="A151" t="str">
            <v>177299-07369A</v>
          </cell>
          <cell r="B151" t="str">
            <v>177299</v>
          </cell>
          <cell r="C151" t="str">
            <v>07369A</v>
          </cell>
          <cell r="D151" t="str">
            <v>01303</v>
          </cell>
          <cell r="E151">
            <v>150</v>
          </cell>
          <cell r="F151" t="str">
            <v>M013</v>
          </cell>
          <cell r="G151" t="str">
            <v>FILLING MACHINE</v>
          </cell>
          <cell r="H151">
            <v>1.84E-4</v>
          </cell>
          <cell r="I151">
            <v>20</v>
          </cell>
          <cell r="J151">
            <v>5</v>
          </cell>
        </row>
        <row r="152">
          <cell r="A152" t="str">
            <v>177299-09079A</v>
          </cell>
          <cell r="B152" t="str">
            <v>177299</v>
          </cell>
          <cell r="C152" t="str">
            <v>09079A</v>
          </cell>
          <cell r="D152" t="str">
            <v>01401</v>
          </cell>
          <cell r="E152">
            <v>151</v>
          </cell>
          <cell r="F152" t="str">
            <v>L014</v>
          </cell>
          <cell r="G152" t="str">
            <v>FILLING LABOR</v>
          </cell>
          <cell r="H152">
            <v>6.4599999999999998E-4</v>
          </cell>
          <cell r="I152">
            <v>10</v>
          </cell>
          <cell r="J152">
            <v>5</v>
          </cell>
        </row>
        <row r="153">
          <cell r="A153" t="str">
            <v>177299-09079A</v>
          </cell>
          <cell r="B153" t="str">
            <v>177299</v>
          </cell>
          <cell r="C153" t="str">
            <v>09079A</v>
          </cell>
          <cell r="D153" t="str">
            <v>01401</v>
          </cell>
          <cell r="E153">
            <v>152</v>
          </cell>
          <cell r="F153" t="str">
            <v>M014</v>
          </cell>
          <cell r="G153" t="str">
            <v>FILLING MACHINE</v>
          </cell>
          <cell r="H153">
            <v>1.55E-4</v>
          </cell>
          <cell r="I153">
            <v>20</v>
          </cell>
          <cell r="J153">
            <v>5</v>
          </cell>
        </row>
        <row r="154">
          <cell r="A154" t="str">
            <v>177299-09080A</v>
          </cell>
          <cell r="B154" t="str">
            <v>177299</v>
          </cell>
          <cell r="C154" t="str">
            <v>09080A</v>
          </cell>
          <cell r="D154" t="str">
            <v>01302</v>
          </cell>
          <cell r="E154">
            <v>153</v>
          </cell>
          <cell r="F154" t="str">
            <v>L013</v>
          </cell>
          <cell r="G154" t="str">
            <v>FILLING LABOR</v>
          </cell>
          <cell r="H154">
            <v>1.008E-3</v>
          </cell>
          <cell r="I154">
            <v>10</v>
          </cell>
          <cell r="J154">
            <v>5</v>
          </cell>
        </row>
        <row r="155">
          <cell r="A155" t="str">
            <v>177299-09080A</v>
          </cell>
          <cell r="B155" t="str">
            <v>177299</v>
          </cell>
          <cell r="C155" t="str">
            <v>09080A</v>
          </cell>
          <cell r="D155" t="str">
            <v>01302</v>
          </cell>
          <cell r="E155">
            <v>154</v>
          </cell>
          <cell r="F155" t="str">
            <v>M013</v>
          </cell>
          <cell r="G155" t="str">
            <v>FILLING MACHINE</v>
          </cell>
          <cell r="H155">
            <v>2.7599999999999999E-4</v>
          </cell>
          <cell r="I155">
            <v>20</v>
          </cell>
          <cell r="J155">
            <v>5</v>
          </cell>
        </row>
        <row r="156">
          <cell r="A156" t="str">
            <v>177299-09081A</v>
          </cell>
          <cell r="B156" t="str">
            <v>177299</v>
          </cell>
          <cell r="C156" t="str">
            <v>09081A</v>
          </cell>
          <cell r="D156" t="str">
            <v>01301</v>
          </cell>
          <cell r="E156">
            <v>155</v>
          </cell>
          <cell r="F156" t="str">
            <v>L013</v>
          </cell>
          <cell r="G156" t="str">
            <v>FILLING LABOR</v>
          </cell>
          <cell r="H156">
            <v>5.04E-4</v>
          </cell>
          <cell r="I156">
            <v>10</v>
          </cell>
          <cell r="J156">
            <v>5</v>
          </cell>
        </row>
        <row r="157">
          <cell r="A157" t="str">
            <v>177299-09081A</v>
          </cell>
          <cell r="B157" t="str">
            <v>177299</v>
          </cell>
          <cell r="C157" t="str">
            <v>09081A</v>
          </cell>
          <cell r="D157" t="str">
            <v>01301</v>
          </cell>
          <cell r="E157">
            <v>156</v>
          </cell>
          <cell r="F157" t="str">
            <v>M013</v>
          </cell>
          <cell r="G157" t="str">
            <v>FILLING MACHINE</v>
          </cell>
          <cell r="H157">
            <v>1.3799999999999999E-4</v>
          </cell>
          <cell r="I157">
            <v>20</v>
          </cell>
          <cell r="J157">
            <v>5</v>
          </cell>
        </row>
        <row r="158">
          <cell r="A158" t="str">
            <v>177304-07304A</v>
          </cell>
          <cell r="B158" t="str">
            <v>177304</v>
          </cell>
          <cell r="C158" t="str">
            <v>07304A</v>
          </cell>
          <cell r="D158" t="str">
            <v>01302</v>
          </cell>
          <cell r="E158">
            <v>157</v>
          </cell>
          <cell r="F158" t="str">
            <v>L013</v>
          </cell>
          <cell r="G158" t="str">
            <v>FILLING LABOR</v>
          </cell>
          <cell r="H158">
            <v>1.008E-3</v>
          </cell>
          <cell r="I158">
            <v>10</v>
          </cell>
          <cell r="J158">
            <v>5</v>
          </cell>
        </row>
        <row r="159">
          <cell r="A159" t="str">
            <v>177304-07304A</v>
          </cell>
          <cell r="B159" t="str">
            <v>177304</v>
          </cell>
          <cell r="C159" t="str">
            <v>07304A</v>
          </cell>
          <cell r="D159" t="str">
            <v>01302</v>
          </cell>
          <cell r="E159">
            <v>158</v>
          </cell>
          <cell r="F159" t="str">
            <v>M013</v>
          </cell>
          <cell r="G159" t="str">
            <v>FILLING MACHINE</v>
          </cell>
          <cell r="H159">
            <v>2.7599999999999999E-4</v>
          </cell>
          <cell r="I159">
            <v>20</v>
          </cell>
          <cell r="J159">
            <v>5</v>
          </cell>
        </row>
        <row r="160">
          <cell r="A160" t="str">
            <v>177304-07305A</v>
          </cell>
          <cell r="B160" t="str">
            <v>177304</v>
          </cell>
          <cell r="C160" t="str">
            <v>07305A</v>
          </cell>
          <cell r="D160" t="str">
            <v>01401</v>
          </cell>
          <cell r="E160">
            <v>159</v>
          </cell>
          <cell r="F160" t="str">
            <v>L014</v>
          </cell>
          <cell r="G160" t="str">
            <v>FILLING LABOR</v>
          </cell>
          <cell r="H160">
            <v>6.4599999999999998E-4</v>
          </cell>
          <cell r="I160">
            <v>10</v>
          </cell>
          <cell r="J160">
            <v>5</v>
          </cell>
        </row>
        <row r="161">
          <cell r="A161" t="str">
            <v>177304-07305A</v>
          </cell>
          <cell r="B161" t="str">
            <v>177304</v>
          </cell>
          <cell r="C161" t="str">
            <v>07305A</v>
          </cell>
          <cell r="D161" t="str">
            <v>01401</v>
          </cell>
          <cell r="E161">
            <v>160</v>
          </cell>
          <cell r="F161" t="str">
            <v>M014</v>
          </cell>
          <cell r="G161" t="str">
            <v>FILLING MACHINE</v>
          </cell>
          <cell r="H161">
            <v>1.55E-4</v>
          </cell>
          <cell r="I161">
            <v>20</v>
          </cell>
          <cell r="J161">
            <v>5</v>
          </cell>
        </row>
        <row r="162">
          <cell r="A162" t="str">
            <v>177304-07306A</v>
          </cell>
          <cell r="B162" t="str">
            <v>177304</v>
          </cell>
          <cell r="C162" t="str">
            <v>07306A</v>
          </cell>
          <cell r="D162" t="str">
            <v>01301</v>
          </cell>
          <cell r="E162">
            <v>161</v>
          </cell>
          <cell r="F162" t="str">
            <v>L013</v>
          </cell>
          <cell r="G162" t="str">
            <v>FILLING LABOR</v>
          </cell>
          <cell r="H162">
            <v>5.04E-4</v>
          </cell>
          <cell r="I162">
            <v>10</v>
          </cell>
          <cell r="J162">
            <v>5</v>
          </cell>
        </row>
        <row r="163">
          <cell r="A163" t="str">
            <v>177304-07306A</v>
          </cell>
          <cell r="B163" t="str">
            <v>177304</v>
          </cell>
          <cell r="C163" t="str">
            <v>07306A</v>
          </cell>
          <cell r="D163" t="str">
            <v>01301</v>
          </cell>
          <cell r="E163">
            <v>162</v>
          </cell>
          <cell r="F163" t="str">
            <v>M013</v>
          </cell>
          <cell r="G163" t="str">
            <v>FILLING MACHINE</v>
          </cell>
          <cell r="H163">
            <v>1.3799999999999999E-4</v>
          </cell>
          <cell r="I163">
            <v>20</v>
          </cell>
          <cell r="J163">
            <v>5</v>
          </cell>
        </row>
        <row r="164">
          <cell r="A164" t="str">
            <v>177304-07370A</v>
          </cell>
          <cell r="B164" t="str">
            <v>177304</v>
          </cell>
          <cell r="C164" t="str">
            <v>07370A</v>
          </cell>
          <cell r="D164" t="str">
            <v>01303</v>
          </cell>
          <cell r="E164">
            <v>163</v>
          </cell>
          <cell r="F164" t="str">
            <v>L013</v>
          </cell>
          <cell r="G164" t="str">
            <v>FILLING LABOR</v>
          </cell>
          <cell r="H164">
            <v>6.7199999999999996E-4</v>
          </cell>
          <cell r="I164">
            <v>10</v>
          </cell>
          <cell r="J164">
            <v>5</v>
          </cell>
        </row>
        <row r="165">
          <cell r="A165" t="str">
            <v>177304-07370A</v>
          </cell>
          <cell r="B165" t="str">
            <v>177304</v>
          </cell>
          <cell r="C165" t="str">
            <v>07370A</v>
          </cell>
          <cell r="D165" t="str">
            <v>01303</v>
          </cell>
          <cell r="E165">
            <v>164</v>
          </cell>
          <cell r="F165" t="str">
            <v>M013</v>
          </cell>
          <cell r="G165" t="str">
            <v>FILLING MACHINE</v>
          </cell>
          <cell r="H165">
            <v>1.84E-4</v>
          </cell>
          <cell r="I165">
            <v>20</v>
          </cell>
          <cell r="J165">
            <v>5</v>
          </cell>
        </row>
        <row r="166">
          <cell r="A166" t="str">
            <v>177305-11101A</v>
          </cell>
          <cell r="B166" t="str">
            <v>177305</v>
          </cell>
          <cell r="C166" t="str">
            <v>11101A</v>
          </cell>
          <cell r="D166" t="str">
            <v>12901</v>
          </cell>
          <cell r="E166">
            <v>165</v>
          </cell>
          <cell r="F166" t="str">
            <v>L129</v>
          </cell>
          <cell r="G166" t="str">
            <v>FILLING SOUR CREAM LABOR</v>
          </cell>
          <cell r="H166">
            <v>3.9100000000000002E-4</v>
          </cell>
          <cell r="I166">
            <v>10</v>
          </cell>
          <cell r="J166">
            <v>5</v>
          </cell>
        </row>
        <row r="167">
          <cell r="A167" t="str">
            <v>177305-11101A</v>
          </cell>
          <cell r="B167" t="str">
            <v>177305</v>
          </cell>
          <cell r="C167" t="str">
            <v>11101A</v>
          </cell>
          <cell r="D167" t="str">
            <v>12901</v>
          </cell>
          <cell r="E167">
            <v>166</v>
          </cell>
          <cell r="F167" t="str">
            <v>M129</v>
          </cell>
          <cell r="G167" t="str">
            <v>FILLING SOUR CREAM MACHINE</v>
          </cell>
          <cell r="H167">
            <v>1.4200000000000001E-4</v>
          </cell>
          <cell r="I167">
            <v>20</v>
          </cell>
          <cell r="J167">
            <v>5</v>
          </cell>
        </row>
        <row r="168">
          <cell r="A168" t="str">
            <v>177305-11102A</v>
          </cell>
          <cell r="B168" t="str">
            <v>177305</v>
          </cell>
          <cell r="C168" t="str">
            <v>11102A</v>
          </cell>
          <cell r="D168" t="str">
            <v>12902</v>
          </cell>
          <cell r="E168">
            <v>167</v>
          </cell>
          <cell r="F168" t="str">
            <v>L129</v>
          </cell>
          <cell r="G168" t="str">
            <v>FILLING SOUR CREAM LABOR</v>
          </cell>
          <cell r="H168">
            <v>7.5100000000000004E-4</v>
          </cell>
          <cell r="I168">
            <v>10</v>
          </cell>
          <cell r="J168">
            <v>5</v>
          </cell>
        </row>
        <row r="169">
          <cell r="A169" t="str">
            <v>177305-11102A</v>
          </cell>
          <cell r="B169" t="str">
            <v>177305</v>
          </cell>
          <cell r="C169" t="str">
            <v>11102A</v>
          </cell>
          <cell r="D169" t="str">
            <v>12902</v>
          </cell>
          <cell r="E169">
            <v>168</v>
          </cell>
          <cell r="F169" t="str">
            <v>M129</v>
          </cell>
          <cell r="G169" t="str">
            <v>FILLING SOUR CREAM MACHINE</v>
          </cell>
          <cell r="H169">
            <v>1.8799999999999999E-4</v>
          </cell>
          <cell r="I169">
            <v>20</v>
          </cell>
          <cell r="J169">
            <v>5</v>
          </cell>
        </row>
        <row r="170">
          <cell r="A170" t="str">
            <v>177308-07308A</v>
          </cell>
          <cell r="B170" t="str">
            <v>177308</v>
          </cell>
          <cell r="C170" t="str">
            <v>07308A</v>
          </cell>
          <cell r="D170" t="str">
            <v>01302</v>
          </cell>
          <cell r="E170">
            <v>169</v>
          </cell>
          <cell r="F170" t="str">
            <v>L013</v>
          </cell>
          <cell r="G170" t="str">
            <v>FILLING LABOR</v>
          </cell>
          <cell r="H170">
            <v>1.008E-3</v>
          </cell>
          <cell r="I170">
            <v>10</v>
          </cell>
          <cell r="J170">
            <v>5</v>
          </cell>
        </row>
        <row r="171">
          <cell r="A171" t="str">
            <v>177308-07308A</v>
          </cell>
          <cell r="B171" t="str">
            <v>177308</v>
          </cell>
          <cell r="C171" t="str">
            <v>07308A</v>
          </cell>
          <cell r="D171" t="str">
            <v>01302</v>
          </cell>
          <cell r="E171">
            <v>170</v>
          </cell>
          <cell r="F171" t="str">
            <v>M013</v>
          </cell>
          <cell r="G171" t="str">
            <v>FILLING MACHINE</v>
          </cell>
          <cell r="H171">
            <v>2.7599999999999999E-4</v>
          </cell>
          <cell r="I171">
            <v>20</v>
          </cell>
          <cell r="J171">
            <v>5</v>
          </cell>
        </row>
        <row r="172">
          <cell r="A172" t="str">
            <v>177384-07384A</v>
          </cell>
          <cell r="B172" t="str">
            <v>177384</v>
          </cell>
          <cell r="C172" t="str">
            <v>07384A</v>
          </cell>
          <cell r="D172" t="str">
            <v>01401</v>
          </cell>
          <cell r="E172">
            <v>171</v>
          </cell>
          <cell r="F172" t="str">
            <v>L014</v>
          </cell>
          <cell r="G172" t="str">
            <v>FILLING LABOR</v>
          </cell>
          <cell r="H172">
            <v>6.4599999999999998E-4</v>
          </cell>
          <cell r="I172">
            <v>10</v>
          </cell>
          <cell r="J172">
            <v>5</v>
          </cell>
        </row>
        <row r="173">
          <cell r="A173" t="str">
            <v>177384-07384A</v>
          </cell>
          <cell r="B173" t="str">
            <v>177384</v>
          </cell>
          <cell r="C173" t="str">
            <v>07384A</v>
          </cell>
          <cell r="D173" t="str">
            <v>01401</v>
          </cell>
          <cell r="E173">
            <v>172</v>
          </cell>
          <cell r="F173" t="str">
            <v>M014</v>
          </cell>
          <cell r="G173" t="str">
            <v>FILLING MACHINE</v>
          </cell>
          <cell r="H173">
            <v>1.55E-4</v>
          </cell>
          <cell r="I173">
            <v>20</v>
          </cell>
          <cell r="J173">
            <v>5</v>
          </cell>
        </row>
        <row r="174">
          <cell r="A174" t="str">
            <v>177385-07385A</v>
          </cell>
          <cell r="B174" t="str">
            <v>177385</v>
          </cell>
          <cell r="C174" t="str">
            <v>07385A</v>
          </cell>
          <cell r="D174" t="str">
            <v>01401</v>
          </cell>
          <cell r="E174">
            <v>173</v>
          </cell>
          <cell r="F174" t="str">
            <v>L014</v>
          </cell>
          <cell r="G174" t="str">
            <v>FILLING LABOR</v>
          </cell>
          <cell r="H174">
            <v>6.4599999999999998E-4</v>
          </cell>
          <cell r="I174">
            <v>10</v>
          </cell>
          <cell r="J174">
            <v>5</v>
          </cell>
        </row>
        <row r="175">
          <cell r="A175" t="str">
            <v>177385-07385A</v>
          </cell>
          <cell r="B175" t="str">
            <v>177385</v>
          </cell>
          <cell r="C175" t="str">
            <v>07385A</v>
          </cell>
          <cell r="D175" t="str">
            <v>01401</v>
          </cell>
          <cell r="E175">
            <v>174</v>
          </cell>
          <cell r="F175" t="str">
            <v>M014</v>
          </cell>
          <cell r="G175" t="str">
            <v>FILLING MACHINE</v>
          </cell>
          <cell r="H175">
            <v>1.55E-4</v>
          </cell>
          <cell r="I175">
            <v>20</v>
          </cell>
          <cell r="J175">
            <v>5</v>
          </cell>
        </row>
        <row r="176">
          <cell r="A176" t="str">
            <v>177385-07406A</v>
          </cell>
          <cell r="B176" t="str">
            <v>177385</v>
          </cell>
          <cell r="C176" t="str">
            <v>07406A</v>
          </cell>
          <cell r="D176" t="str">
            <v>01301</v>
          </cell>
          <cell r="E176">
            <v>175</v>
          </cell>
          <cell r="F176" t="str">
            <v>L013</v>
          </cell>
          <cell r="G176" t="str">
            <v>FILLING LABOR</v>
          </cell>
          <cell r="H176">
            <v>5.04E-4</v>
          </cell>
          <cell r="I176">
            <v>10</v>
          </cell>
          <cell r="J176">
            <v>5</v>
          </cell>
        </row>
        <row r="177">
          <cell r="A177" t="str">
            <v>177385-07406A</v>
          </cell>
          <cell r="B177" t="str">
            <v>177385</v>
          </cell>
          <cell r="C177" t="str">
            <v>07406A</v>
          </cell>
          <cell r="D177" t="str">
            <v>01301</v>
          </cell>
          <cell r="E177">
            <v>176</v>
          </cell>
          <cell r="F177" t="str">
            <v>M013</v>
          </cell>
          <cell r="G177" t="str">
            <v>FILLING MACHINE</v>
          </cell>
          <cell r="H177">
            <v>1.3799999999999999E-4</v>
          </cell>
          <cell r="I177">
            <v>20</v>
          </cell>
          <cell r="J177">
            <v>5</v>
          </cell>
        </row>
        <row r="178">
          <cell r="A178" t="str">
            <v>177387-07398A</v>
          </cell>
          <cell r="B178" t="str">
            <v>177387</v>
          </cell>
          <cell r="C178" t="str">
            <v>07398A</v>
          </cell>
          <cell r="D178" t="str">
            <v>01401</v>
          </cell>
          <cell r="E178">
            <v>177</v>
          </cell>
          <cell r="F178" t="str">
            <v>L014</v>
          </cell>
          <cell r="G178" t="str">
            <v>FILLING LABOR</v>
          </cell>
          <cell r="H178">
            <v>6.4599999999999998E-4</v>
          </cell>
          <cell r="I178">
            <v>10</v>
          </cell>
          <cell r="J178">
            <v>5</v>
          </cell>
        </row>
        <row r="179">
          <cell r="A179" t="str">
            <v>177387-07398A</v>
          </cell>
          <cell r="B179" t="str">
            <v>177387</v>
          </cell>
          <cell r="C179" t="str">
            <v>07398A</v>
          </cell>
          <cell r="D179" t="str">
            <v>01401</v>
          </cell>
          <cell r="E179">
            <v>178</v>
          </cell>
          <cell r="F179" t="str">
            <v>M014</v>
          </cell>
          <cell r="G179" t="str">
            <v>FILLING MACHINE</v>
          </cell>
          <cell r="H179">
            <v>1.55E-4</v>
          </cell>
          <cell r="I179">
            <v>20</v>
          </cell>
          <cell r="J179">
            <v>5</v>
          </cell>
        </row>
        <row r="180">
          <cell r="A180" t="str">
            <v>177388-07388A</v>
          </cell>
          <cell r="B180" t="str">
            <v>177388</v>
          </cell>
          <cell r="C180" t="str">
            <v>07388A</v>
          </cell>
          <cell r="D180" t="str">
            <v>01401</v>
          </cell>
          <cell r="E180">
            <v>179</v>
          </cell>
          <cell r="F180" t="str">
            <v>L014</v>
          </cell>
          <cell r="G180" t="str">
            <v>FILLING LABOR</v>
          </cell>
          <cell r="H180">
            <v>6.4599999999999998E-4</v>
          </cell>
          <cell r="I180">
            <v>10</v>
          </cell>
          <cell r="J180">
            <v>5</v>
          </cell>
        </row>
        <row r="181">
          <cell r="A181" t="str">
            <v>177388-07388A</v>
          </cell>
          <cell r="B181" t="str">
            <v>177388</v>
          </cell>
          <cell r="C181" t="str">
            <v>07388A</v>
          </cell>
          <cell r="D181" t="str">
            <v>01401</v>
          </cell>
          <cell r="E181">
            <v>180</v>
          </cell>
          <cell r="F181" t="str">
            <v>M014</v>
          </cell>
          <cell r="G181" t="str">
            <v>FILLING MACHINE</v>
          </cell>
          <cell r="H181">
            <v>1.55E-4</v>
          </cell>
          <cell r="I181">
            <v>20</v>
          </cell>
          <cell r="J181">
            <v>5</v>
          </cell>
        </row>
        <row r="182">
          <cell r="A182" t="str">
            <v>177388-07404A</v>
          </cell>
          <cell r="B182" t="str">
            <v>177388</v>
          </cell>
          <cell r="C182" t="str">
            <v>07404A</v>
          </cell>
          <cell r="D182" t="str">
            <v>01301</v>
          </cell>
          <cell r="E182">
            <v>181</v>
          </cell>
          <cell r="F182" t="str">
            <v>L013</v>
          </cell>
          <cell r="G182" t="str">
            <v>FILLING LABOR</v>
          </cell>
          <cell r="H182">
            <v>5.04E-4</v>
          </cell>
          <cell r="I182">
            <v>10</v>
          </cell>
          <cell r="J182">
            <v>5</v>
          </cell>
        </row>
        <row r="183">
          <cell r="A183" t="str">
            <v>177388-07404A</v>
          </cell>
          <cell r="B183" t="str">
            <v>177388</v>
          </cell>
          <cell r="C183" t="str">
            <v>07404A</v>
          </cell>
          <cell r="D183" t="str">
            <v>01301</v>
          </cell>
          <cell r="E183">
            <v>182</v>
          </cell>
          <cell r="F183" t="str">
            <v>M013</v>
          </cell>
          <cell r="G183" t="str">
            <v>FILLING MACHINE</v>
          </cell>
          <cell r="H183">
            <v>1.3799999999999999E-4</v>
          </cell>
          <cell r="I183">
            <v>20</v>
          </cell>
          <cell r="J183">
            <v>5</v>
          </cell>
        </row>
        <row r="184">
          <cell r="A184" t="str">
            <v>177388-80002B</v>
          </cell>
          <cell r="B184" t="str">
            <v>177388</v>
          </cell>
          <cell r="C184" t="str">
            <v>80002B</v>
          </cell>
          <cell r="D184" t="str">
            <v>01403</v>
          </cell>
          <cell r="E184">
            <v>183</v>
          </cell>
          <cell r="F184" t="str">
            <v>L014</v>
          </cell>
          <cell r="G184" t="str">
            <v>FILLING LABOR</v>
          </cell>
          <cell r="H184">
            <v>8.6200000000000003E-4</v>
          </cell>
          <cell r="I184">
            <v>10</v>
          </cell>
          <cell r="J184">
            <v>5</v>
          </cell>
        </row>
        <row r="185">
          <cell r="A185" t="str">
            <v>177388-80002B</v>
          </cell>
          <cell r="B185" t="str">
            <v>177388</v>
          </cell>
          <cell r="C185" t="str">
            <v>80002B</v>
          </cell>
          <cell r="D185" t="str">
            <v>01403</v>
          </cell>
          <cell r="E185">
            <v>184</v>
          </cell>
          <cell r="F185" t="str">
            <v>M014</v>
          </cell>
          <cell r="G185" t="str">
            <v>FILLING MACHINE</v>
          </cell>
          <cell r="H185">
            <v>2.0699999999999999E-4</v>
          </cell>
          <cell r="I185">
            <v>20</v>
          </cell>
          <cell r="J185">
            <v>5</v>
          </cell>
        </row>
        <row r="186">
          <cell r="A186" t="str">
            <v>177389-07389A</v>
          </cell>
          <cell r="B186" t="str">
            <v>177389</v>
          </cell>
          <cell r="C186" t="str">
            <v>07389A</v>
          </cell>
          <cell r="D186" t="str">
            <v>01401</v>
          </cell>
          <cell r="E186">
            <v>185</v>
          </cell>
          <cell r="F186" t="str">
            <v>L014</v>
          </cell>
          <cell r="G186" t="str">
            <v>FILLING LABOR</v>
          </cell>
          <cell r="H186">
            <v>6.4599999999999998E-4</v>
          </cell>
          <cell r="I186">
            <v>10</v>
          </cell>
          <cell r="J186">
            <v>5</v>
          </cell>
        </row>
        <row r="187">
          <cell r="A187" t="str">
            <v>177389-07389A</v>
          </cell>
          <cell r="B187" t="str">
            <v>177389</v>
          </cell>
          <cell r="C187" t="str">
            <v>07389A</v>
          </cell>
          <cell r="D187" t="str">
            <v>01401</v>
          </cell>
          <cell r="E187">
            <v>186</v>
          </cell>
          <cell r="F187" t="str">
            <v>M014</v>
          </cell>
          <cell r="G187" t="str">
            <v>FILLING MACHINE</v>
          </cell>
          <cell r="H187">
            <v>1.55E-4</v>
          </cell>
          <cell r="I187">
            <v>20</v>
          </cell>
          <cell r="J187">
            <v>5</v>
          </cell>
        </row>
        <row r="188">
          <cell r="A188" t="str">
            <v>177390-07390A</v>
          </cell>
          <cell r="B188" t="str">
            <v>177390</v>
          </cell>
          <cell r="C188" t="str">
            <v>07390A</v>
          </cell>
          <cell r="D188" t="str">
            <v>01401</v>
          </cell>
          <cell r="E188">
            <v>187</v>
          </cell>
          <cell r="F188" t="str">
            <v>L014</v>
          </cell>
          <cell r="G188" t="str">
            <v>FILLING LABOR</v>
          </cell>
          <cell r="H188">
            <v>6.4599999999999998E-4</v>
          </cell>
          <cell r="I188">
            <v>10</v>
          </cell>
          <cell r="J188">
            <v>5</v>
          </cell>
        </row>
        <row r="189">
          <cell r="A189" t="str">
            <v>177390-07390A</v>
          </cell>
          <cell r="B189" t="str">
            <v>177390</v>
          </cell>
          <cell r="C189" t="str">
            <v>07390A</v>
          </cell>
          <cell r="D189" t="str">
            <v>01401</v>
          </cell>
          <cell r="E189">
            <v>188</v>
          </cell>
          <cell r="F189" t="str">
            <v>M014</v>
          </cell>
          <cell r="G189" t="str">
            <v>FILLING MACHINE</v>
          </cell>
          <cell r="H189">
            <v>1.55E-4</v>
          </cell>
          <cell r="I189">
            <v>20</v>
          </cell>
          <cell r="J189">
            <v>5</v>
          </cell>
        </row>
        <row r="190">
          <cell r="A190" t="str">
            <v>177390-07401A</v>
          </cell>
          <cell r="B190" t="str">
            <v>177390</v>
          </cell>
          <cell r="C190" t="str">
            <v>07401A</v>
          </cell>
          <cell r="D190" t="str">
            <v>01301</v>
          </cell>
          <cell r="E190">
            <v>189</v>
          </cell>
          <cell r="F190" t="str">
            <v>L013</v>
          </cell>
          <cell r="G190" t="str">
            <v>FILLING LABOR</v>
          </cell>
          <cell r="H190">
            <v>5.04E-4</v>
          </cell>
          <cell r="I190">
            <v>10</v>
          </cell>
          <cell r="J190">
            <v>5</v>
          </cell>
        </row>
        <row r="191">
          <cell r="A191" t="str">
            <v>177390-07401A</v>
          </cell>
          <cell r="B191" t="str">
            <v>177390</v>
          </cell>
          <cell r="C191" t="str">
            <v>07401A</v>
          </cell>
          <cell r="D191" t="str">
            <v>01301</v>
          </cell>
          <cell r="E191">
            <v>190</v>
          </cell>
          <cell r="F191" t="str">
            <v>M013</v>
          </cell>
          <cell r="G191" t="str">
            <v>FILLING MACHINE</v>
          </cell>
          <cell r="H191">
            <v>1.3799999999999999E-4</v>
          </cell>
          <cell r="I191">
            <v>20</v>
          </cell>
          <cell r="J191">
            <v>5</v>
          </cell>
        </row>
        <row r="192">
          <cell r="A192" t="str">
            <v>177390-80001B</v>
          </cell>
          <cell r="B192" t="str">
            <v>177390</v>
          </cell>
          <cell r="C192" t="str">
            <v>80001B</v>
          </cell>
          <cell r="D192" t="str">
            <v>01403</v>
          </cell>
          <cell r="E192">
            <v>191</v>
          </cell>
          <cell r="F192" t="str">
            <v>L014</v>
          </cell>
          <cell r="G192" t="str">
            <v>FILLING LABOR</v>
          </cell>
          <cell r="H192">
            <v>8.6200000000000003E-4</v>
          </cell>
          <cell r="I192">
            <v>10</v>
          </cell>
          <cell r="J192">
            <v>5</v>
          </cell>
        </row>
        <row r="193">
          <cell r="A193" t="str">
            <v>177390-80001B</v>
          </cell>
          <cell r="B193" t="str">
            <v>177390</v>
          </cell>
          <cell r="C193" t="str">
            <v>80001B</v>
          </cell>
          <cell r="D193" t="str">
            <v>01403</v>
          </cell>
          <cell r="E193">
            <v>192</v>
          </cell>
          <cell r="F193" t="str">
            <v>M014</v>
          </cell>
          <cell r="G193" t="str">
            <v>FILLING MACHINE</v>
          </cell>
          <cell r="H193">
            <v>2.0699999999999999E-4</v>
          </cell>
          <cell r="I193">
            <v>20</v>
          </cell>
          <cell r="J193">
            <v>5</v>
          </cell>
        </row>
        <row r="194">
          <cell r="A194" t="str">
            <v>177392-07392A</v>
          </cell>
          <cell r="B194" t="str">
            <v>177392</v>
          </cell>
          <cell r="C194" t="str">
            <v>07392A</v>
          </cell>
          <cell r="D194" t="str">
            <v>01401</v>
          </cell>
          <cell r="E194">
            <v>193</v>
          </cell>
          <cell r="F194" t="str">
            <v>L014</v>
          </cell>
          <cell r="G194" t="str">
            <v>FILLING LABOR</v>
          </cell>
          <cell r="H194">
            <v>6.4599999999999998E-4</v>
          </cell>
          <cell r="I194">
            <v>10</v>
          </cell>
          <cell r="J194">
            <v>5</v>
          </cell>
        </row>
        <row r="195">
          <cell r="A195" t="str">
            <v>177392-07392A</v>
          </cell>
          <cell r="B195" t="str">
            <v>177392</v>
          </cell>
          <cell r="C195" t="str">
            <v>07392A</v>
          </cell>
          <cell r="D195" t="str">
            <v>01401</v>
          </cell>
          <cell r="E195">
            <v>194</v>
          </cell>
          <cell r="F195" t="str">
            <v>M014</v>
          </cell>
          <cell r="G195" t="str">
            <v>FILLING MACHINE</v>
          </cell>
          <cell r="H195">
            <v>1.55E-4</v>
          </cell>
          <cell r="I195">
            <v>20</v>
          </cell>
          <cell r="J195">
            <v>5</v>
          </cell>
        </row>
        <row r="196">
          <cell r="A196" t="str">
            <v>177392-07403A</v>
          </cell>
          <cell r="B196" t="str">
            <v>177392</v>
          </cell>
          <cell r="C196" t="str">
            <v>07403A</v>
          </cell>
          <cell r="D196" t="str">
            <v>01301</v>
          </cell>
          <cell r="E196">
            <v>195</v>
          </cell>
          <cell r="F196" t="str">
            <v>L013</v>
          </cell>
          <cell r="G196" t="str">
            <v>FILLING LABOR</v>
          </cell>
          <cell r="H196">
            <v>5.04E-4</v>
          </cell>
          <cell r="I196">
            <v>10</v>
          </cell>
          <cell r="J196">
            <v>5</v>
          </cell>
        </row>
        <row r="197">
          <cell r="A197" t="str">
            <v>177392-07403A</v>
          </cell>
          <cell r="B197" t="str">
            <v>177392</v>
          </cell>
          <cell r="C197" t="str">
            <v>07403A</v>
          </cell>
          <cell r="D197" t="str">
            <v>01301</v>
          </cell>
          <cell r="E197">
            <v>196</v>
          </cell>
          <cell r="F197" t="str">
            <v>M013</v>
          </cell>
          <cell r="G197" t="str">
            <v>FILLING MACHINE</v>
          </cell>
          <cell r="H197">
            <v>1.3799999999999999E-4</v>
          </cell>
          <cell r="I197">
            <v>20</v>
          </cell>
          <cell r="J197">
            <v>5</v>
          </cell>
        </row>
        <row r="198">
          <cell r="A198" t="str">
            <v>177392-07403B</v>
          </cell>
          <cell r="B198" t="str">
            <v>177392</v>
          </cell>
          <cell r="C198" t="str">
            <v>07403B</v>
          </cell>
          <cell r="D198" t="str">
            <v>01301</v>
          </cell>
          <cell r="E198">
            <v>197</v>
          </cell>
          <cell r="F198" t="str">
            <v>L013</v>
          </cell>
          <cell r="G198" t="str">
            <v>FILLING LABOR</v>
          </cell>
          <cell r="H198">
            <v>5.04E-4</v>
          </cell>
          <cell r="I198">
            <v>10</v>
          </cell>
          <cell r="J198">
            <v>5</v>
          </cell>
        </row>
        <row r="199">
          <cell r="A199" t="str">
            <v>177392-07403B</v>
          </cell>
          <cell r="B199" t="str">
            <v>177392</v>
          </cell>
          <cell r="C199" t="str">
            <v>07403B</v>
          </cell>
          <cell r="D199" t="str">
            <v>01301</v>
          </cell>
          <cell r="E199">
            <v>198</v>
          </cell>
          <cell r="F199" t="str">
            <v>M013</v>
          </cell>
          <cell r="G199" t="str">
            <v>FILLING MACHINE</v>
          </cell>
          <cell r="H199">
            <v>1.3799999999999999E-4</v>
          </cell>
          <cell r="I199">
            <v>20</v>
          </cell>
          <cell r="J199">
            <v>5</v>
          </cell>
        </row>
        <row r="200">
          <cell r="A200" t="str">
            <v>177392-80003B</v>
          </cell>
          <cell r="B200" t="str">
            <v>177392</v>
          </cell>
          <cell r="C200" t="str">
            <v>80003B</v>
          </cell>
          <cell r="D200" t="str">
            <v>01403</v>
          </cell>
          <cell r="E200">
            <v>199</v>
          </cell>
          <cell r="F200" t="str">
            <v>L014</v>
          </cell>
          <cell r="G200" t="str">
            <v>FILLING LABOR</v>
          </cell>
          <cell r="H200">
            <v>8.6200000000000003E-4</v>
          </cell>
          <cell r="I200">
            <v>10</v>
          </cell>
          <cell r="J200">
            <v>5</v>
          </cell>
        </row>
        <row r="201">
          <cell r="A201" t="str">
            <v>177392-80003B</v>
          </cell>
          <cell r="B201" t="str">
            <v>177392</v>
          </cell>
          <cell r="C201" t="str">
            <v>80003B</v>
          </cell>
          <cell r="D201" t="str">
            <v>01403</v>
          </cell>
          <cell r="E201">
            <v>200</v>
          </cell>
          <cell r="F201" t="str">
            <v>M014</v>
          </cell>
          <cell r="G201" t="str">
            <v>FILLING MACHINE</v>
          </cell>
          <cell r="H201">
            <v>2.0699999999999999E-4</v>
          </cell>
          <cell r="I201">
            <v>20</v>
          </cell>
          <cell r="J201">
            <v>5</v>
          </cell>
        </row>
        <row r="202">
          <cell r="A202" t="str">
            <v>177393-07393A</v>
          </cell>
          <cell r="B202" t="str">
            <v>177393</v>
          </cell>
          <cell r="C202" t="str">
            <v>07393A</v>
          </cell>
          <cell r="D202" t="str">
            <v>01401</v>
          </cell>
          <cell r="E202">
            <v>201</v>
          </cell>
          <cell r="F202" t="str">
            <v>L014</v>
          </cell>
          <cell r="G202" t="str">
            <v>FILLING LABOR</v>
          </cell>
          <cell r="H202">
            <v>6.4599999999999998E-4</v>
          </cell>
          <cell r="I202">
            <v>10</v>
          </cell>
          <cell r="J202">
            <v>5</v>
          </cell>
        </row>
        <row r="203">
          <cell r="A203" t="str">
            <v>177393-07393A</v>
          </cell>
          <cell r="B203" t="str">
            <v>177393</v>
          </cell>
          <cell r="C203" t="str">
            <v>07393A</v>
          </cell>
          <cell r="D203" t="str">
            <v>01401</v>
          </cell>
          <cell r="E203">
            <v>202</v>
          </cell>
          <cell r="F203" t="str">
            <v>M014</v>
          </cell>
          <cell r="G203" t="str">
            <v>FILLING MACHINE</v>
          </cell>
          <cell r="H203">
            <v>1.55E-4</v>
          </cell>
          <cell r="I203">
            <v>20</v>
          </cell>
          <cell r="J203">
            <v>5</v>
          </cell>
        </row>
        <row r="204">
          <cell r="A204" t="str">
            <v>177393-07397A</v>
          </cell>
          <cell r="B204" t="str">
            <v>177393</v>
          </cell>
          <cell r="C204" t="str">
            <v>07397A</v>
          </cell>
          <cell r="D204" t="str">
            <v>01301</v>
          </cell>
          <cell r="E204">
            <v>203</v>
          </cell>
          <cell r="F204" t="str">
            <v>L013</v>
          </cell>
          <cell r="G204" t="str">
            <v>FILLING LABOR</v>
          </cell>
          <cell r="H204">
            <v>5.04E-4</v>
          </cell>
          <cell r="I204">
            <v>10</v>
          </cell>
          <cell r="J204">
            <v>5</v>
          </cell>
        </row>
        <row r="205">
          <cell r="A205" t="str">
            <v>177393-07397A</v>
          </cell>
          <cell r="B205" t="str">
            <v>177393</v>
          </cell>
          <cell r="C205" t="str">
            <v>07397A</v>
          </cell>
          <cell r="D205" t="str">
            <v>01301</v>
          </cell>
          <cell r="E205">
            <v>204</v>
          </cell>
          <cell r="F205" t="str">
            <v>M013</v>
          </cell>
          <cell r="G205" t="str">
            <v>FILLING MACHINE</v>
          </cell>
          <cell r="H205">
            <v>1.3799999999999999E-4</v>
          </cell>
          <cell r="I205">
            <v>20</v>
          </cell>
          <cell r="J205">
            <v>5</v>
          </cell>
        </row>
        <row r="206">
          <cell r="A206" t="str">
            <v>177394-07394A</v>
          </cell>
          <cell r="B206" t="str">
            <v>177394</v>
          </cell>
          <cell r="C206" t="str">
            <v>07394A</v>
          </cell>
          <cell r="D206" t="str">
            <v>01401</v>
          </cell>
          <cell r="E206">
            <v>205</v>
          </cell>
          <cell r="F206" t="str">
            <v>L014</v>
          </cell>
          <cell r="G206" t="str">
            <v>FILLING LABOR</v>
          </cell>
          <cell r="H206">
            <v>6.4599999999999998E-4</v>
          </cell>
          <cell r="I206">
            <v>10</v>
          </cell>
          <cell r="J206">
            <v>5</v>
          </cell>
        </row>
        <row r="207">
          <cell r="A207" t="str">
            <v>177394-07394A</v>
          </cell>
          <cell r="B207" t="str">
            <v>177394</v>
          </cell>
          <cell r="C207" t="str">
            <v>07394A</v>
          </cell>
          <cell r="D207" t="str">
            <v>01401</v>
          </cell>
          <cell r="E207">
            <v>206</v>
          </cell>
          <cell r="F207" t="str">
            <v>M014</v>
          </cell>
          <cell r="G207" t="str">
            <v>FILLING MACHINE</v>
          </cell>
          <cell r="H207">
            <v>1.55E-4</v>
          </cell>
          <cell r="I207">
            <v>20</v>
          </cell>
          <cell r="J207">
            <v>5</v>
          </cell>
        </row>
        <row r="208">
          <cell r="A208" t="str">
            <v>177396-07391A</v>
          </cell>
          <cell r="B208" t="str">
            <v>177396</v>
          </cell>
          <cell r="C208" t="str">
            <v>07391A</v>
          </cell>
          <cell r="D208" t="str">
            <v>01401</v>
          </cell>
          <cell r="E208">
            <v>207</v>
          </cell>
          <cell r="F208" t="str">
            <v>L014</v>
          </cell>
          <cell r="G208" t="str">
            <v>FILLING LABOR</v>
          </cell>
          <cell r="H208">
            <v>6.4599999999999998E-4</v>
          </cell>
          <cell r="I208">
            <v>10</v>
          </cell>
          <cell r="J208">
            <v>5</v>
          </cell>
        </row>
        <row r="209">
          <cell r="A209" t="str">
            <v>177396-07391A</v>
          </cell>
          <cell r="B209" t="str">
            <v>177396</v>
          </cell>
          <cell r="C209" t="str">
            <v>07391A</v>
          </cell>
          <cell r="D209" t="str">
            <v>01401</v>
          </cell>
          <cell r="E209">
            <v>208</v>
          </cell>
          <cell r="F209" t="str">
            <v>M014</v>
          </cell>
          <cell r="G209" t="str">
            <v>FILLING MACHINE</v>
          </cell>
          <cell r="H209">
            <v>1.55E-4</v>
          </cell>
          <cell r="I209">
            <v>20</v>
          </cell>
          <cell r="J209">
            <v>5</v>
          </cell>
        </row>
        <row r="210">
          <cell r="A210" t="str">
            <v>177397-07399A</v>
          </cell>
          <cell r="B210" t="str">
            <v>177397</v>
          </cell>
          <cell r="C210" t="str">
            <v>07399A</v>
          </cell>
          <cell r="D210" t="str">
            <v>01401</v>
          </cell>
          <cell r="E210">
            <v>209</v>
          </cell>
          <cell r="F210" t="str">
            <v>L014</v>
          </cell>
          <cell r="G210" t="str">
            <v>FILLING LABOR</v>
          </cell>
          <cell r="H210">
            <v>6.4599999999999998E-4</v>
          </cell>
          <cell r="I210">
            <v>10</v>
          </cell>
          <cell r="J210">
            <v>5</v>
          </cell>
        </row>
        <row r="211">
          <cell r="A211" t="str">
            <v>177397-07399A</v>
          </cell>
          <cell r="B211" t="str">
            <v>177397</v>
          </cell>
          <cell r="C211" t="str">
            <v>07399A</v>
          </cell>
          <cell r="D211" t="str">
            <v>01401</v>
          </cell>
          <cell r="E211">
            <v>210</v>
          </cell>
          <cell r="F211" t="str">
            <v>M014</v>
          </cell>
          <cell r="G211" t="str">
            <v>FILLING MACHINE</v>
          </cell>
          <cell r="H211">
            <v>1.55E-4</v>
          </cell>
          <cell r="I211">
            <v>20</v>
          </cell>
          <cell r="J211">
            <v>5</v>
          </cell>
        </row>
        <row r="212">
          <cell r="A212" t="str">
            <v>177400-07400A</v>
          </cell>
          <cell r="B212" t="str">
            <v>177400</v>
          </cell>
          <cell r="C212" t="str">
            <v>07400A</v>
          </cell>
          <cell r="D212" t="str">
            <v>01301</v>
          </cell>
          <cell r="E212">
            <v>211</v>
          </cell>
          <cell r="F212" t="str">
            <v>L013</v>
          </cell>
          <cell r="G212" t="str">
            <v>FILLING LABOR</v>
          </cell>
          <cell r="H212">
            <v>5.04E-4</v>
          </cell>
          <cell r="I212">
            <v>10</v>
          </cell>
          <cell r="J212">
            <v>5</v>
          </cell>
        </row>
        <row r="213">
          <cell r="A213" t="str">
            <v>177400-07400A</v>
          </cell>
          <cell r="B213" t="str">
            <v>177400</v>
          </cell>
          <cell r="C213" t="str">
            <v>07400A</v>
          </cell>
          <cell r="D213" t="str">
            <v>01301</v>
          </cell>
          <cell r="E213">
            <v>212</v>
          </cell>
          <cell r="F213" t="str">
            <v>M013</v>
          </cell>
          <cell r="G213" t="str">
            <v>FILLING MACHINE</v>
          </cell>
          <cell r="H213">
            <v>1.3799999999999999E-4</v>
          </cell>
          <cell r="I213">
            <v>20</v>
          </cell>
          <cell r="J213">
            <v>5</v>
          </cell>
        </row>
        <row r="214">
          <cell r="A214" t="str">
            <v>177401-07421A</v>
          </cell>
          <cell r="B214" t="str">
            <v>177401</v>
          </cell>
          <cell r="C214" t="str">
            <v>07421A</v>
          </cell>
          <cell r="D214" t="str">
            <v>01401</v>
          </cell>
          <cell r="E214">
            <v>213</v>
          </cell>
          <cell r="F214" t="str">
            <v>L014</v>
          </cell>
          <cell r="G214" t="str">
            <v>FILLING LABOR</v>
          </cell>
          <cell r="H214">
            <v>6.4599999999999998E-4</v>
          </cell>
          <cell r="I214">
            <v>10</v>
          </cell>
          <cell r="J214">
            <v>5</v>
          </cell>
        </row>
        <row r="215">
          <cell r="A215" t="str">
            <v>177401-07421A</v>
          </cell>
          <cell r="B215" t="str">
            <v>177401</v>
          </cell>
          <cell r="C215" t="str">
            <v>07421A</v>
          </cell>
          <cell r="D215" t="str">
            <v>01401</v>
          </cell>
          <cell r="E215">
            <v>214</v>
          </cell>
          <cell r="F215" t="str">
            <v>M014</v>
          </cell>
          <cell r="G215" t="str">
            <v>FILLING MACHINE</v>
          </cell>
          <cell r="H215">
            <v>1.55E-4</v>
          </cell>
          <cell r="I215">
            <v>20</v>
          </cell>
          <cell r="J215">
            <v>5</v>
          </cell>
        </row>
        <row r="216">
          <cell r="A216" t="str">
            <v>177402-07420B</v>
          </cell>
          <cell r="B216" t="str">
            <v>177402</v>
          </cell>
          <cell r="C216" t="str">
            <v>07420B</v>
          </cell>
          <cell r="D216" t="str">
            <v>01401</v>
          </cell>
          <cell r="E216">
            <v>215</v>
          </cell>
          <cell r="F216" t="str">
            <v>L014</v>
          </cell>
          <cell r="G216" t="str">
            <v>FILLING LABOR</v>
          </cell>
          <cell r="H216">
            <v>6.4599999999999998E-4</v>
          </cell>
          <cell r="I216">
            <v>10</v>
          </cell>
          <cell r="J216">
            <v>5</v>
          </cell>
        </row>
        <row r="217">
          <cell r="A217" t="str">
            <v>177402-07420B</v>
          </cell>
          <cell r="B217" t="str">
            <v>177402</v>
          </cell>
          <cell r="C217" t="str">
            <v>07420B</v>
          </cell>
          <cell r="D217" t="str">
            <v>01401</v>
          </cell>
          <cell r="E217">
            <v>216</v>
          </cell>
          <cell r="F217" t="str">
            <v>M014</v>
          </cell>
          <cell r="G217" t="str">
            <v>FILLING MACHINE</v>
          </cell>
          <cell r="H217">
            <v>1.55E-4</v>
          </cell>
          <cell r="I217">
            <v>20</v>
          </cell>
          <cell r="J217">
            <v>5</v>
          </cell>
        </row>
        <row r="218">
          <cell r="A218" t="str">
            <v>177404-00438A</v>
          </cell>
          <cell r="B218" t="str">
            <v>177404</v>
          </cell>
          <cell r="C218" t="str">
            <v>00438A</v>
          </cell>
          <cell r="D218" t="str">
            <v>01301</v>
          </cell>
          <cell r="E218">
            <v>217</v>
          </cell>
          <cell r="F218" t="str">
            <v>L013</v>
          </cell>
          <cell r="G218" t="str">
            <v>FILLING LABOR</v>
          </cell>
          <cell r="H218">
            <v>5.04E-4</v>
          </cell>
          <cell r="I218">
            <v>10</v>
          </cell>
          <cell r="J218">
            <v>5</v>
          </cell>
        </row>
        <row r="219">
          <cell r="A219" t="str">
            <v>177404-00438A</v>
          </cell>
          <cell r="B219" t="str">
            <v>177404</v>
          </cell>
          <cell r="C219" t="str">
            <v>00438A</v>
          </cell>
          <cell r="D219" t="str">
            <v>01301</v>
          </cell>
          <cell r="E219">
            <v>218</v>
          </cell>
          <cell r="F219" t="str">
            <v>M013</v>
          </cell>
          <cell r="G219" t="str">
            <v>FILLING MACHINE</v>
          </cell>
          <cell r="H219">
            <v>1.3799999999999999E-4</v>
          </cell>
          <cell r="I219">
            <v>20</v>
          </cell>
          <cell r="J219">
            <v>5</v>
          </cell>
        </row>
        <row r="220">
          <cell r="A220" t="str">
            <v>177405-00439A</v>
          </cell>
          <cell r="B220" t="str">
            <v>177405</v>
          </cell>
          <cell r="C220" t="str">
            <v>00439A</v>
          </cell>
          <cell r="D220" t="str">
            <v>01301</v>
          </cell>
          <cell r="E220">
            <v>219</v>
          </cell>
          <cell r="F220" t="str">
            <v>L013</v>
          </cell>
          <cell r="G220" t="str">
            <v>FILLING LABOR</v>
          </cell>
          <cell r="H220">
            <v>5.04E-4</v>
          </cell>
          <cell r="I220">
            <v>10</v>
          </cell>
          <cell r="J220">
            <v>5</v>
          </cell>
        </row>
        <row r="221">
          <cell r="A221" t="str">
            <v>177405-00439A</v>
          </cell>
          <cell r="B221" t="str">
            <v>177405</v>
          </cell>
          <cell r="C221" t="str">
            <v>00439A</v>
          </cell>
          <cell r="D221" t="str">
            <v>01301</v>
          </cell>
          <cell r="E221">
            <v>220</v>
          </cell>
          <cell r="F221" t="str">
            <v>M013</v>
          </cell>
          <cell r="G221" t="str">
            <v>FILLING MACHINE</v>
          </cell>
          <cell r="H221">
            <v>1.3799999999999999E-4</v>
          </cell>
          <cell r="I221">
            <v>20</v>
          </cell>
          <cell r="J221">
            <v>5</v>
          </cell>
        </row>
        <row r="222">
          <cell r="A222" t="str">
            <v>177406-00430A</v>
          </cell>
          <cell r="B222" t="str">
            <v>177406</v>
          </cell>
          <cell r="C222" t="str">
            <v>00430A</v>
          </cell>
          <cell r="D222" t="str">
            <v>01301</v>
          </cell>
          <cell r="E222">
            <v>221</v>
          </cell>
          <cell r="F222" t="str">
            <v>L013</v>
          </cell>
          <cell r="G222" t="str">
            <v>FILLING LABOR</v>
          </cell>
          <cell r="H222">
            <v>5.04E-4</v>
          </cell>
          <cell r="I222">
            <v>10</v>
          </cell>
          <cell r="J222">
            <v>5</v>
          </cell>
        </row>
        <row r="223">
          <cell r="A223" t="str">
            <v>177406-00430A</v>
          </cell>
          <cell r="B223" t="str">
            <v>177406</v>
          </cell>
          <cell r="C223" t="str">
            <v>00430A</v>
          </cell>
          <cell r="D223" t="str">
            <v>01301</v>
          </cell>
          <cell r="E223">
            <v>222</v>
          </cell>
          <cell r="F223" t="str">
            <v>M013</v>
          </cell>
          <cell r="G223" t="str">
            <v>FILLING MACHINE</v>
          </cell>
          <cell r="H223">
            <v>1.3799999999999999E-4</v>
          </cell>
          <cell r="I223">
            <v>20</v>
          </cell>
          <cell r="J223">
            <v>5</v>
          </cell>
        </row>
        <row r="224">
          <cell r="A224" t="str">
            <v>177416-07416A</v>
          </cell>
          <cell r="B224" t="str">
            <v>177416</v>
          </cell>
          <cell r="C224" t="str">
            <v>07416A</v>
          </cell>
          <cell r="D224" t="str">
            <v>01401</v>
          </cell>
          <cell r="E224">
            <v>223</v>
          </cell>
          <cell r="F224" t="str">
            <v>L014</v>
          </cell>
          <cell r="G224" t="str">
            <v>FILLING LABOR</v>
          </cell>
          <cell r="H224">
            <v>6.4599999999999998E-4</v>
          </cell>
          <cell r="I224">
            <v>10</v>
          </cell>
          <cell r="J224">
            <v>5</v>
          </cell>
        </row>
        <row r="225">
          <cell r="A225" t="str">
            <v>177416-07416A</v>
          </cell>
          <cell r="B225" t="str">
            <v>177416</v>
          </cell>
          <cell r="C225" t="str">
            <v>07416A</v>
          </cell>
          <cell r="D225" t="str">
            <v>01401</v>
          </cell>
          <cell r="E225">
            <v>224</v>
          </cell>
          <cell r="F225" t="str">
            <v>M014</v>
          </cell>
          <cell r="G225" t="str">
            <v>FILLING MACHINE</v>
          </cell>
          <cell r="H225">
            <v>1.55E-4</v>
          </cell>
          <cell r="I225">
            <v>20</v>
          </cell>
          <cell r="J225">
            <v>5</v>
          </cell>
        </row>
        <row r="226">
          <cell r="A226" t="str">
            <v>177416-09072A</v>
          </cell>
          <cell r="B226" t="str">
            <v>177416</v>
          </cell>
          <cell r="C226" t="str">
            <v>09072A</v>
          </cell>
          <cell r="D226" t="str">
            <v>01401</v>
          </cell>
          <cell r="E226">
            <v>225</v>
          </cell>
          <cell r="F226" t="str">
            <v>L014</v>
          </cell>
          <cell r="G226" t="str">
            <v>FILLING LABOR</v>
          </cell>
          <cell r="H226">
            <v>6.4599999999999998E-4</v>
          </cell>
          <cell r="I226">
            <v>10</v>
          </cell>
          <cell r="J226">
            <v>5</v>
          </cell>
        </row>
        <row r="227">
          <cell r="A227" t="str">
            <v>177416-09072A</v>
          </cell>
          <cell r="B227" t="str">
            <v>177416</v>
          </cell>
          <cell r="C227" t="str">
            <v>09072A</v>
          </cell>
          <cell r="D227" t="str">
            <v>01401</v>
          </cell>
          <cell r="E227">
            <v>226</v>
          </cell>
          <cell r="F227" t="str">
            <v>M014</v>
          </cell>
          <cell r="G227" t="str">
            <v>FILLING MACHINE</v>
          </cell>
          <cell r="H227">
            <v>1.55E-4</v>
          </cell>
          <cell r="I227">
            <v>20</v>
          </cell>
          <cell r="J227">
            <v>5</v>
          </cell>
        </row>
        <row r="228">
          <cell r="A228" t="str">
            <v>177446-11231A</v>
          </cell>
          <cell r="B228" t="str">
            <v>177446</v>
          </cell>
          <cell r="C228" t="str">
            <v>11231A</v>
          </cell>
          <cell r="D228" t="str">
            <v>12403</v>
          </cell>
          <cell r="E228">
            <v>227</v>
          </cell>
          <cell r="F228" t="str">
            <v>L124</v>
          </cell>
          <cell r="G228" t="str">
            <v>FILLING LABOR</v>
          </cell>
          <cell r="H228">
            <v>1.05E-4</v>
          </cell>
          <cell r="I228">
            <v>10</v>
          </cell>
          <cell r="J228">
            <v>5</v>
          </cell>
        </row>
        <row r="229">
          <cell r="A229" t="str">
            <v>177446-11231A</v>
          </cell>
          <cell r="B229" t="str">
            <v>177446</v>
          </cell>
          <cell r="C229" t="str">
            <v>11231A</v>
          </cell>
          <cell r="D229" t="str">
            <v>12403</v>
          </cell>
          <cell r="E229">
            <v>228</v>
          </cell>
          <cell r="F229" t="str">
            <v>M124</v>
          </cell>
          <cell r="G229" t="str">
            <v>FILLING MACHINE</v>
          </cell>
          <cell r="H229">
            <v>3.6000000000000001E-5</v>
          </cell>
          <cell r="I229">
            <v>20</v>
          </cell>
          <cell r="J229">
            <v>5</v>
          </cell>
        </row>
        <row r="230">
          <cell r="A230" t="str">
            <v>177447-07500B</v>
          </cell>
          <cell r="B230" t="str">
            <v>177447</v>
          </cell>
          <cell r="C230" t="str">
            <v>07500B</v>
          </cell>
          <cell r="D230" t="str">
            <v>01201</v>
          </cell>
          <cell r="E230">
            <v>229</v>
          </cell>
          <cell r="F230" t="str">
            <v>L012</v>
          </cell>
          <cell r="G230" t="str">
            <v>BULK DISPENSER LABOR</v>
          </cell>
          <cell r="H230">
            <v>1.16E-4</v>
          </cell>
          <cell r="I230">
            <v>10</v>
          </cell>
          <cell r="J230">
            <v>5</v>
          </cell>
        </row>
        <row r="231">
          <cell r="A231" t="str">
            <v>177447-07500B</v>
          </cell>
          <cell r="B231" t="str">
            <v>177447</v>
          </cell>
          <cell r="C231" t="str">
            <v>07500B</v>
          </cell>
          <cell r="D231" t="str">
            <v>01201</v>
          </cell>
          <cell r="E231">
            <v>230</v>
          </cell>
          <cell r="F231" t="str">
            <v>M012</v>
          </cell>
          <cell r="G231" t="str">
            <v>BULK DISPENSER MACHINE</v>
          </cell>
          <cell r="H231">
            <v>4.8999999999999998E-5</v>
          </cell>
          <cell r="I231">
            <v>20</v>
          </cell>
          <cell r="J231">
            <v>5</v>
          </cell>
        </row>
        <row r="232">
          <cell r="A232" t="str">
            <v>177447-11216A</v>
          </cell>
          <cell r="B232" t="str">
            <v>177447</v>
          </cell>
          <cell r="C232" t="str">
            <v>11216A</v>
          </cell>
          <cell r="D232" t="str">
            <v>01201</v>
          </cell>
          <cell r="E232">
            <v>231</v>
          </cell>
          <cell r="F232" t="str">
            <v>L012</v>
          </cell>
          <cell r="G232" t="str">
            <v>BULK DISPENSER LABOR</v>
          </cell>
          <cell r="H232">
            <v>1.16E-4</v>
          </cell>
          <cell r="I232">
            <v>10</v>
          </cell>
          <cell r="J232">
            <v>5</v>
          </cell>
        </row>
        <row r="233">
          <cell r="A233" t="str">
            <v>177447-11216A</v>
          </cell>
          <cell r="B233" t="str">
            <v>177447</v>
          </cell>
          <cell r="C233" t="str">
            <v>11216A</v>
          </cell>
          <cell r="D233" t="str">
            <v>01201</v>
          </cell>
          <cell r="E233">
            <v>232</v>
          </cell>
          <cell r="F233" t="str">
            <v>M012</v>
          </cell>
          <cell r="G233" t="str">
            <v>BULK DISPENSER MACHINE</v>
          </cell>
          <cell r="H233">
            <v>4.8999999999999998E-5</v>
          </cell>
          <cell r="I233">
            <v>20</v>
          </cell>
          <cell r="J233">
            <v>5</v>
          </cell>
        </row>
        <row r="234">
          <cell r="A234" t="str">
            <v>177447-11230A</v>
          </cell>
          <cell r="B234" t="str">
            <v>177447</v>
          </cell>
          <cell r="C234" t="str">
            <v>11230A</v>
          </cell>
          <cell r="D234" t="str">
            <v>12403</v>
          </cell>
          <cell r="E234">
            <v>233</v>
          </cell>
          <cell r="F234" t="str">
            <v>L124</v>
          </cell>
          <cell r="G234" t="str">
            <v>FILLING LABOR</v>
          </cell>
          <cell r="H234">
            <v>1.05E-4</v>
          </cell>
          <cell r="I234">
            <v>10</v>
          </cell>
          <cell r="J234">
            <v>5</v>
          </cell>
        </row>
        <row r="235">
          <cell r="A235" t="str">
            <v>177447-11230A</v>
          </cell>
          <cell r="B235" t="str">
            <v>177447</v>
          </cell>
          <cell r="C235" t="str">
            <v>11230A</v>
          </cell>
          <cell r="D235" t="str">
            <v>12403</v>
          </cell>
          <cell r="E235">
            <v>234</v>
          </cell>
          <cell r="F235" t="str">
            <v>M124</v>
          </cell>
          <cell r="G235" t="str">
            <v>FILLING MACHINE</v>
          </cell>
          <cell r="H235">
            <v>3.6000000000000001E-5</v>
          </cell>
          <cell r="I235">
            <v>20</v>
          </cell>
          <cell r="J235">
            <v>5</v>
          </cell>
        </row>
        <row r="236">
          <cell r="A236" t="str">
            <v>177489-11229A</v>
          </cell>
          <cell r="B236" t="str">
            <v>177489</v>
          </cell>
          <cell r="C236" t="str">
            <v>11229A</v>
          </cell>
          <cell r="D236" t="str">
            <v>12403</v>
          </cell>
          <cell r="E236">
            <v>235</v>
          </cell>
          <cell r="F236" t="str">
            <v>L124</v>
          </cell>
          <cell r="G236" t="str">
            <v>FILLING LABOR</v>
          </cell>
          <cell r="H236">
            <v>1.05E-4</v>
          </cell>
          <cell r="I236">
            <v>10</v>
          </cell>
          <cell r="J236">
            <v>5</v>
          </cell>
        </row>
        <row r="237">
          <cell r="A237" t="str">
            <v>177489-11229A</v>
          </cell>
          <cell r="B237" t="str">
            <v>177489</v>
          </cell>
          <cell r="C237" t="str">
            <v>11229A</v>
          </cell>
          <cell r="D237" t="str">
            <v>12403</v>
          </cell>
          <cell r="E237">
            <v>236</v>
          </cell>
          <cell r="F237" t="str">
            <v>M124</v>
          </cell>
          <cell r="G237" t="str">
            <v>FILLING MACHINE</v>
          </cell>
          <cell r="H237">
            <v>3.6000000000000001E-5</v>
          </cell>
          <cell r="I237">
            <v>20</v>
          </cell>
          <cell r="J237">
            <v>5</v>
          </cell>
        </row>
        <row r="238">
          <cell r="A238" t="str">
            <v>177723-07435A</v>
          </cell>
          <cell r="B238" t="str">
            <v>177723</v>
          </cell>
          <cell r="C238" t="str">
            <v>07435A</v>
          </cell>
          <cell r="D238" t="str">
            <v>01401</v>
          </cell>
          <cell r="E238">
            <v>237</v>
          </cell>
          <cell r="F238" t="str">
            <v>L014</v>
          </cell>
          <cell r="G238" t="str">
            <v>FILLING LABOR</v>
          </cell>
          <cell r="H238">
            <v>6.4599999999999998E-4</v>
          </cell>
          <cell r="I238">
            <v>10</v>
          </cell>
          <cell r="J238">
            <v>5</v>
          </cell>
        </row>
        <row r="239">
          <cell r="A239" t="str">
            <v>177723-07435A</v>
          </cell>
          <cell r="B239" t="str">
            <v>177723</v>
          </cell>
          <cell r="C239" t="str">
            <v>07435A</v>
          </cell>
          <cell r="D239" t="str">
            <v>01401</v>
          </cell>
          <cell r="E239">
            <v>238</v>
          </cell>
          <cell r="F239" t="str">
            <v>M014</v>
          </cell>
          <cell r="G239" t="str">
            <v>FILLING MACHINE</v>
          </cell>
          <cell r="H239">
            <v>1.55E-4</v>
          </cell>
          <cell r="I239">
            <v>20</v>
          </cell>
          <cell r="J239">
            <v>5</v>
          </cell>
        </row>
        <row r="240">
          <cell r="A240" t="str">
            <v>177730-07730A</v>
          </cell>
          <cell r="B240" t="str">
            <v>177730</v>
          </cell>
          <cell r="C240" t="str">
            <v>07730A</v>
          </cell>
          <cell r="D240" t="str">
            <v>01401</v>
          </cell>
          <cell r="E240">
            <v>239</v>
          </cell>
          <cell r="F240" t="str">
            <v>L014</v>
          </cell>
          <cell r="G240" t="str">
            <v>FILLING LABOR</v>
          </cell>
          <cell r="H240">
            <v>6.4599999999999998E-4</v>
          </cell>
          <cell r="I240">
            <v>10</v>
          </cell>
          <cell r="J240">
            <v>5</v>
          </cell>
        </row>
        <row r="241">
          <cell r="A241" t="str">
            <v>177730-07730A</v>
          </cell>
          <cell r="B241" t="str">
            <v>177730</v>
          </cell>
          <cell r="C241" t="str">
            <v>07730A</v>
          </cell>
          <cell r="D241" t="str">
            <v>01401</v>
          </cell>
          <cell r="E241">
            <v>240</v>
          </cell>
          <cell r="F241" t="str">
            <v>M014</v>
          </cell>
          <cell r="G241" t="str">
            <v>FILLING MACHINE</v>
          </cell>
          <cell r="H241">
            <v>1.55E-4</v>
          </cell>
          <cell r="I241">
            <v>20</v>
          </cell>
          <cell r="J241">
            <v>5</v>
          </cell>
        </row>
        <row r="242">
          <cell r="A242" t="str">
            <v>177733-07733A</v>
          </cell>
          <cell r="B242" t="str">
            <v>177733</v>
          </cell>
          <cell r="C242" t="str">
            <v>07733A</v>
          </cell>
          <cell r="D242" t="str">
            <v>01401</v>
          </cell>
          <cell r="E242">
            <v>241</v>
          </cell>
          <cell r="F242" t="str">
            <v>L014</v>
          </cell>
          <cell r="G242" t="str">
            <v>FILLING LABOR</v>
          </cell>
          <cell r="H242">
            <v>6.4599999999999998E-4</v>
          </cell>
          <cell r="I242">
            <v>10</v>
          </cell>
          <cell r="J242">
            <v>5</v>
          </cell>
        </row>
        <row r="243">
          <cell r="A243" t="str">
            <v>177733-07733A</v>
          </cell>
          <cell r="B243" t="str">
            <v>177733</v>
          </cell>
          <cell r="C243" t="str">
            <v>07733A</v>
          </cell>
          <cell r="D243" t="str">
            <v>01401</v>
          </cell>
          <cell r="E243">
            <v>242</v>
          </cell>
          <cell r="F243" t="str">
            <v>M014</v>
          </cell>
          <cell r="G243" t="str">
            <v>FILLING MACHINE</v>
          </cell>
          <cell r="H243">
            <v>1.55E-4</v>
          </cell>
          <cell r="I243">
            <v>20</v>
          </cell>
          <cell r="J243">
            <v>5</v>
          </cell>
        </row>
        <row r="244">
          <cell r="A244" t="str">
            <v>177733-07740A</v>
          </cell>
          <cell r="B244" t="str">
            <v>177733</v>
          </cell>
          <cell r="C244" t="str">
            <v>07740A</v>
          </cell>
          <cell r="D244" t="str">
            <v>01301</v>
          </cell>
          <cell r="E244">
            <v>243</v>
          </cell>
          <cell r="F244" t="str">
            <v>L013</v>
          </cell>
          <cell r="G244" t="str">
            <v>FILLING LABOR</v>
          </cell>
          <cell r="H244">
            <v>5.04E-4</v>
          </cell>
          <cell r="I244">
            <v>10</v>
          </cell>
          <cell r="J244">
            <v>5</v>
          </cell>
        </row>
        <row r="245">
          <cell r="A245" t="str">
            <v>177733-07740A</v>
          </cell>
          <cell r="B245" t="str">
            <v>177733</v>
          </cell>
          <cell r="C245" t="str">
            <v>07740A</v>
          </cell>
          <cell r="D245" t="str">
            <v>01301</v>
          </cell>
          <cell r="E245">
            <v>244</v>
          </cell>
          <cell r="F245" t="str">
            <v>M013</v>
          </cell>
          <cell r="G245" t="str">
            <v>FILLING MACHINE</v>
          </cell>
          <cell r="H245">
            <v>1.3799999999999999E-4</v>
          </cell>
          <cell r="I245">
            <v>20</v>
          </cell>
          <cell r="J245">
            <v>5</v>
          </cell>
        </row>
        <row r="246">
          <cell r="A246" t="str">
            <v>177736-07707A</v>
          </cell>
          <cell r="B246" t="str">
            <v>177736</v>
          </cell>
          <cell r="C246" t="str">
            <v>07707A</v>
          </cell>
          <cell r="D246" t="str">
            <v>01401</v>
          </cell>
          <cell r="E246">
            <v>245</v>
          </cell>
          <cell r="F246" t="str">
            <v>L014</v>
          </cell>
          <cell r="G246" t="str">
            <v>FILLING LABOR</v>
          </cell>
          <cell r="H246">
            <v>6.4599999999999998E-4</v>
          </cell>
          <cell r="I246">
            <v>10</v>
          </cell>
          <cell r="J246">
            <v>5</v>
          </cell>
        </row>
        <row r="247">
          <cell r="A247" t="str">
            <v>177736-07707A</v>
          </cell>
          <cell r="B247" t="str">
            <v>177736</v>
          </cell>
          <cell r="C247" t="str">
            <v>07707A</v>
          </cell>
          <cell r="D247" t="str">
            <v>01401</v>
          </cell>
          <cell r="E247">
            <v>246</v>
          </cell>
          <cell r="F247" t="str">
            <v>M014</v>
          </cell>
          <cell r="G247" t="str">
            <v>FILLING MACHINE</v>
          </cell>
          <cell r="H247">
            <v>1.55E-4</v>
          </cell>
          <cell r="I247">
            <v>20</v>
          </cell>
          <cell r="J247">
            <v>5</v>
          </cell>
        </row>
        <row r="248">
          <cell r="A248" t="str">
            <v>177739-07436A</v>
          </cell>
          <cell r="B248" t="str">
            <v>177739</v>
          </cell>
          <cell r="C248" t="str">
            <v>07436A</v>
          </cell>
          <cell r="D248" t="str">
            <v>01401</v>
          </cell>
          <cell r="E248">
            <v>247</v>
          </cell>
          <cell r="F248" t="str">
            <v>L014</v>
          </cell>
          <cell r="G248" t="str">
            <v>FILLING LABOR</v>
          </cell>
          <cell r="H248">
            <v>6.4599999999999998E-4</v>
          </cell>
          <cell r="I248">
            <v>10</v>
          </cell>
          <cell r="J248">
            <v>5</v>
          </cell>
        </row>
        <row r="249">
          <cell r="A249" t="str">
            <v>177739-07436A</v>
          </cell>
          <cell r="B249" t="str">
            <v>177739</v>
          </cell>
          <cell r="C249" t="str">
            <v>07436A</v>
          </cell>
          <cell r="D249" t="str">
            <v>01401</v>
          </cell>
          <cell r="E249">
            <v>248</v>
          </cell>
          <cell r="F249" t="str">
            <v>M014</v>
          </cell>
          <cell r="G249" t="str">
            <v>FILLING MACHINE</v>
          </cell>
          <cell r="H249">
            <v>1.55E-4</v>
          </cell>
          <cell r="I249">
            <v>20</v>
          </cell>
          <cell r="J249">
            <v>5</v>
          </cell>
        </row>
        <row r="250">
          <cell r="A250" t="str">
            <v>177739-07739A</v>
          </cell>
          <cell r="B250" t="str">
            <v>177739</v>
          </cell>
          <cell r="C250" t="str">
            <v>07739A</v>
          </cell>
          <cell r="D250" t="str">
            <v>01401</v>
          </cell>
          <cell r="E250">
            <v>249</v>
          </cell>
          <cell r="F250" t="str">
            <v>L014</v>
          </cell>
          <cell r="G250" t="str">
            <v>FILLING LABOR</v>
          </cell>
          <cell r="H250">
            <v>6.4599999999999998E-4</v>
          </cell>
          <cell r="I250">
            <v>10</v>
          </cell>
          <cell r="J250">
            <v>5</v>
          </cell>
        </row>
        <row r="251">
          <cell r="A251" t="str">
            <v>177739-07739A</v>
          </cell>
          <cell r="B251" t="str">
            <v>177739</v>
          </cell>
          <cell r="C251" t="str">
            <v>07739A</v>
          </cell>
          <cell r="D251" t="str">
            <v>01401</v>
          </cell>
          <cell r="E251">
            <v>250</v>
          </cell>
          <cell r="F251" t="str">
            <v>M014</v>
          </cell>
          <cell r="G251" t="str">
            <v>FILLING MACHINE</v>
          </cell>
          <cell r="H251">
            <v>1.55E-4</v>
          </cell>
          <cell r="I251">
            <v>20</v>
          </cell>
          <cell r="J251">
            <v>5</v>
          </cell>
        </row>
        <row r="252">
          <cell r="A252" t="str">
            <v>177742-07425A</v>
          </cell>
          <cell r="B252" t="str">
            <v>177742</v>
          </cell>
          <cell r="C252" t="str">
            <v>07425A</v>
          </cell>
          <cell r="D252" t="str">
            <v>01401</v>
          </cell>
          <cell r="E252">
            <v>251</v>
          </cell>
          <cell r="F252" t="str">
            <v>L014</v>
          </cell>
          <cell r="G252" t="str">
            <v>FILLING LABOR</v>
          </cell>
          <cell r="H252">
            <v>6.4599999999999998E-4</v>
          </cell>
          <cell r="I252">
            <v>10</v>
          </cell>
          <cell r="J252">
            <v>5</v>
          </cell>
        </row>
        <row r="253">
          <cell r="A253" t="str">
            <v>177742-07425A</v>
          </cell>
          <cell r="B253" t="str">
            <v>177742</v>
          </cell>
          <cell r="C253" t="str">
            <v>07425A</v>
          </cell>
          <cell r="D253" t="str">
            <v>01401</v>
          </cell>
          <cell r="E253">
            <v>252</v>
          </cell>
          <cell r="F253" t="str">
            <v>M014</v>
          </cell>
          <cell r="G253" t="str">
            <v>FILLING MACHINE</v>
          </cell>
          <cell r="H253">
            <v>1.55E-4</v>
          </cell>
          <cell r="I253">
            <v>20</v>
          </cell>
          <cell r="J253">
            <v>5</v>
          </cell>
        </row>
        <row r="254">
          <cell r="A254" t="str">
            <v>177742-07725A</v>
          </cell>
          <cell r="B254" t="str">
            <v>177742</v>
          </cell>
          <cell r="C254" t="str">
            <v>07725A</v>
          </cell>
          <cell r="D254" t="str">
            <v>01401</v>
          </cell>
          <cell r="E254">
            <v>253</v>
          </cell>
          <cell r="F254" t="str">
            <v>L014</v>
          </cell>
          <cell r="G254" t="str">
            <v>FILLING LABOR</v>
          </cell>
          <cell r="H254">
            <v>6.4599999999999998E-4</v>
          </cell>
          <cell r="I254">
            <v>10</v>
          </cell>
          <cell r="J254">
            <v>5</v>
          </cell>
        </row>
        <row r="255">
          <cell r="A255" t="str">
            <v>177742-07725A</v>
          </cell>
          <cell r="B255" t="str">
            <v>177742</v>
          </cell>
          <cell r="C255" t="str">
            <v>07725A</v>
          </cell>
          <cell r="D255" t="str">
            <v>01401</v>
          </cell>
          <cell r="E255">
            <v>254</v>
          </cell>
          <cell r="F255" t="str">
            <v>M014</v>
          </cell>
          <cell r="G255" t="str">
            <v>FILLING MACHINE</v>
          </cell>
          <cell r="H255">
            <v>1.55E-4</v>
          </cell>
          <cell r="I255">
            <v>20</v>
          </cell>
          <cell r="J255">
            <v>5</v>
          </cell>
        </row>
        <row r="256">
          <cell r="A256" t="str">
            <v>177742-07742A</v>
          </cell>
          <cell r="B256" t="str">
            <v>177742</v>
          </cell>
          <cell r="C256" t="str">
            <v>07742A</v>
          </cell>
          <cell r="D256" t="str">
            <v>01301</v>
          </cell>
          <cell r="E256">
            <v>255</v>
          </cell>
          <cell r="F256" t="str">
            <v>L013</v>
          </cell>
          <cell r="G256" t="str">
            <v>FILLING LABOR</v>
          </cell>
          <cell r="H256">
            <v>5.04E-4</v>
          </cell>
          <cell r="I256">
            <v>10</v>
          </cell>
          <cell r="J256">
            <v>5</v>
          </cell>
        </row>
        <row r="257">
          <cell r="A257" t="str">
            <v>177742-07742A</v>
          </cell>
          <cell r="B257" t="str">
            <v>177742</v>
          </cell>
          <cell r="C257" t="str">
            <v>07742A</v>
          </cell>
          <cell r="D257" t="str">
            <v>01301</v>
          </cell>
          <cell r="E257">
            <v>256</v>
          </cell>
          <cell r="F257" t="str">
            <v>M013</v>
          </cell>
          <cell r="G257" t="str">
            <v>FILLING MACHINE</v>
          </cell>
          <cell r="H257">
            <v>1.3799999999999999E-4</v>
          </cell>
          <cell r="I257">
            <v>20</v>
          </cell>
          <cell r="J257">
            <v>5</v>
          </cell>
        </row>
        <row r="258">
          <cell r="A258" t="str">
            <v>177742-09074A</v>
          </cell>
          <cell r="B258" t="str">
            <v>177742</v>
          </cell>
          <cell r="C258" t="str">
            <v>09074A</v>
          </cell>
          <cell r="D258" t="str">
            <v>01401</v>
          </cell>
          <cell r="E258">
            <v>257</v>
          </cell>
          <cell r="F258" t="str">
            <v>L014</v>
          </cell>
          <cell r="G258" t="str">
            <v>FILLING LABOR</v>
          </cell>
          <cell r="H258">
            <v>6.4599999999999998E-4</v>
          </cell>
          <cell r="I258">
            <v>10</v>
          </cell>
          <cell r="J258">
            <v>5</v>
          </cell>
        </row>
        <row r="259">
          <cell r="A259" t="str">
            <v>177742-09074A</v>
          </cell>
          <cell r="B259" t="str">
            <v>177742</v>
          </cell>
          <cell r="C259" t="str">
            <v>09074A</v>
          </cell>
          <cell r="D259" t="str">
            <v>01401</v>
          </cell>
          <cell r="E259">
            <v>258</v>
          </cell>
          <cell r="F259" t="str">
            <v>M014</v>
          </cell>
          <cell r="G259" t="str">
            <v>FILLING MACHINE</v>
          </cell>
          <cell r="H259">
            <v>1.55E-4</v>
          </cell>
          <cell r="I259">
            <v>20</v>
          </cell>
          <cell r="J259">
            <v>5</v>
          </cell>
        </row>
        <row r="260">
          <cell r="A260" t="str">
            <v>177742-09078A</v>
          </cell>
          <cell r="B260" t="str">
            <v>177742</v>
          </cell>
          <cell r="C260" t="str">
            <v>09078A</v>
          </cell>
          <cell r="D260" t="str">
            <v>01301</v>
          </cell>
          <cell r="E260">
            <v>259</v>
          </cell>
          <cell r="F260" t="str">
            <v>L013</v>
          </cell>
          <cell r="G260" t="str">
            <v>FILLING LABOR</v>
          </cell>
          <cell r="H260">
            <v>5.04E-4</v>
          </cell>
          <cell r="I260">
            <v>10</v>
          </cell>
          <cell r="J260">
            <v>5</v>
          </cell>
        </row>
        <row r="261">
          <cell r="A261" t="str">
            <v>177742-09078A</v>
          </cell>
          <cell r="B261" t="str">
            <v>177742</v>
          </cell>
          <cell r="C261" t="str">
            <v>09078A</v>
          </cell>
          <cell r="D261" t="str">
            <v>01301</v>
          </cell>
          <cell r="E261">
            <v>260</v>
          </cell>
          <cell r="F261" t="str">
            <v>M013</v>
          </cell>
          <cell r="G261" t="str">
            <v>FILLING MACHINE</v>
          </cell>
          <cell r="H261">
            <v>1.3799999999999999E-4</v>
          </cell>
          <cell r="I261">
            <v>20</v>
          </cell>
          <cell r="J261">
            <v>5</v>
          </cell>
        </row>
        <row r="262">
          <cell r="A262" t="str">
            <v>177743-07418A</v>
          </cell>
          <cell r="B262" t="str">
            <v>177743</v>
          </cell>
          <cell r="C262" t="str">
            <v>07418A</v>
          </cell>
          <cell r="D262" t="str">
            <v>01401</v>
          </cell>
          <cell r="E262">
            <v>261</v>
          </cell>
          <cell r="F262" t="str">
            <v>L014</v>
          </cell>
          <cell r="G262" t="str">
            <v>FILLING LABOR</v>
          </cell>
          <cell r="H262">
            <v>6.4599999999999998E-4</v>
          </cell>
          <cell r="I262">
            <v>10</v>
          </cell>
          <cell r="J262">
            <v>5</v>
          </cell>
        </row>
        <row r="263">
          <cell r="A263" t="str">
            <v>177743-07418A</v>
          </cell>
          <cell r="B263" t="str">
            <v>177743</v>
          </cell>
          <cell r="C263" t="str">
            <v>07418A</v>
          </cell>
          <cell r="D263" t="str">
            <v>01401</v>
          </cell>
          <cell r="E263">
            <v>262</v>
          </cell>
          <cell r="F263" t="str">
            <v>M014</v>
          </cell>
          <cell r="G263" t="str">
            <v>FILLING MACHINE</v>
          </cell>
          <cell r="H263">
            <v>1.55E-4</v>
          </cell>
          <cell r="I263">
            <v>20</v>
          </cell>
          <cell r="J263">
            <v>5</v>
          </cell>
        </row>
        <row r="264">
          <cell r="A264" t="str">
            <v>177743-07724A</v>
          </cell>
          <cell r="B264" t="str">
            <v>177743</v>
          </cell>
          <cell r="C264" t="str">
            <v>07724A</v>
          </cell>
          <cell r="D264" t="str">
            <v>01401</v>
          </cell>
          <cell r="E264">
            <v>263</v>
          </cell>
          <cell r="F264" t="str">
            <v>L014</v>
          </cell>
          <cell r="G264" t="str">
            <v>FILLING LABOR</v>
          </cell>
          <cell r="H264">
            <v>6.4599999999999998E-4</v>
          </cell>
          <cell r="I264">
            <v>10</v>
          </cell>
          <cell r="J264">
            <v>5</v>
          </cell>
        </row>
        <row r="265">
          <cell r="A265" t="str">
            <v>177743-07724A</v>
          </cell>
          <cell r="B265" t="str">
            <v>177743</v>
          </cell>
          <cell r="C265" t="str">
            <v>07724A</v>
          </cell>
          <cell r="D265" t="str">
            <v>01401</v>
          </cell>
          <cell r="E265">
            <v>264</v>
          </cell>
          <cell r="F265" t="str">
            <v>M014</v>
          </cell>
          <cell r="G265" t="str">
            <v>FILLING MACHINE</v>
          </cell>
          <cell r="H265">
            <v>1.55E-4</v>
          </cell>
          <cell r="I265">
            <v>20</v>
          </cell>
          <cell r="J265">
            <v>5</v>
          </cell>
        </row>
        <row r="266">
          <cell r="A266" t="str">
            <v>177743-09075A</v>
          </cell>
          <cell r="B266" t="str">
            <v>177743</v>
          </cell>
          <cell r="C266" t="str">
            <v>09075A</v>
          </cell>
          <cell r="D266" t="str">
            <v>01401</v>
          </cell>
          <cell r="E266">
            <v>265</v>
          </cell>
          <cell r="F266" t="str">
            <v>L014</v>
          </cell>
          <cell r="G266" t="str">
            <v>FILLING LABOR</v>
          </cell>
          <cell r="H266">
            <v>6.4599999999999998E-4</v>
          </cell>
          <cell r="I266">
            <v>10</v>
          </cell>
          <cell r="J266">
            <v>5</v>
          </cell>
        </row>
        <row r="267">
          <cell r="A267" t="str">
            <v>177743-09075A</v>
          </cell>
          <cell r="B267" t="str">
            <v>177743</v>
          </cell>
          <cell r="C267" t="str">
            <v>09075A</v>
          </cell>
          <cell r="D267" t="str">
            <v>01401</v>
          </cell>
          <cell r="E267">
            <v>266</v>
          </cell>
          <cell r="F267" t="str">
            <v>M014</v>
          </cell>
          <cell r="G267" t="str">
            <v>FILLING MACHINE</v>
          </cell>
          <cell r="H267">
            <v>1.55E-4</v>
          </cell>
          <cell r="I267">
            <v>20</v>
          </cell>
          <cell r="J267">
            <v>5</v>
          </cell>
        </row>
        <row r="268">
          <cell r="A268" t="str">
            <v>177744-07419A</v>
          </cell>
          <cell r="B268" t="str">
            <v>177744</v>
          </cell>
          <cell r="C268" t="str">
            <v>07419A</v>
          </cell>
          <cell r="D268" t="str">
            <v>01401</v>
          </cell>
          <cell r="E268">
            <v>267</v>
          </cell>
          <cell r="F268" t="str">
            <v>L014</v>
          </cell>
          <cell r="G268" t="str">
            <v>FILLING LABOR</v>
          </cell>
          <cell r="H268">
            <v>6.4599999999999998E-4</v>
          </cell>
          <cell r="I268">
            <v>10</v>
          </cell>
          <cell r="J268">
            <v>5</v>
          </cell>
        </row>
        <row r="269">
          <cell r="A269" t="str">
            <v>177744-07419A</v>
          </cell>
          <cell r="B269" t="str">
            <v>177744</v>
          </cell>
          <cell r="C269" t="str">
            <v>07419A</v>
          </cell>
          <cell r="D269" t="str">
            <v>01401</v>
          </cell>
          <cell r="E269">
            <v>268</v>
          </cell>
          <cell r="F269" t="str">
            <v>M014</v>
          </cell>
          <cell r="G269" t="str">
            <v>FILLING MACHINE</v>
          </cell>
          <cell r="H269">
            <v>1.55E-4</v>
          </cell>
          <cell r="I269">
            <v>20</v>
          </cell>
          <cell r="J269">
            <v>5</v>
          </cell>
        </row>
        <row r="270">
          <cell r="A270" t="str">
            <v>177744-07719A</v>
          </cell>
          <cell r="B270" t="str">
            <v>177744</v>
          </cell>
          <cell r="C270" t="str">
            <v>07719A</v>
          </cell>
          <cell r="D270" t="str">
            <v>01401</v>
          </cell>
          <cell r="E270">
            <v>269</v>
          </cell>
          <cell r="F270" t="str">
            <v>L014</v>
          </cell>
          <cell r="G270" t="str">
            <v>FILLING LABOR</v>
          </cell>
          <cell r="H270">
            <v>6.4599999999999998E-4</v>
          </cell>
          <cell r="I270">
            <v>10</v>
          </cell>
          <cell r="J270">
            <v>5</v>
          </cell>
        </row>
        <row r="271">
          <cell r="A271" t="str">
            <v>177744-07719A</v>
          </cell>
          <cell r="B271" t="str">
            <v>177744</v>
          </cell>
          <cell r="C271" t="str">
            <v>07719A</v>
          </cell>
          <cell r="D271" t="str">
            <v>01401</v>
          </cell>
          <cell r="E271">
            <v>270</v>
          </cell>
          <cell r="F271" t="str">
            <v>M014</v>
          </cell>
          <cell r="G271" t="str">
            <v>FILLING MACHINE</v>
          </cell>
          <cell r="H271">
            <v>1.55E-4</v>
          </cell>
          <cell r="I271">
            <v>20</v>
          </cell>
          <cell r="J271">
            <v>5</v>
          </cell>
        </row>
        <row r="272">
          <cell r="A272" t="str">
            <v>177744-07744A</v>
          </cell>
          <cell r="B272" t="str">
            <v>177744</v>
          </cell>
          <cell r="C272" t="str">
            <v>07744A</v>
          </cell>
          <cell r="D272" t="str">
            <v>01301</v>
          </cell>
          <cell r="E272">
            <v>271</v>
          </cell>
          <cell r="F272" t="str">
            <v>L013</v>
          </cell>
          <cell r="G272" t="str">
            <v>FILLING LABOR</v>
          </cell>
          <cell r="H272">
            <v>5.04E-4</v>
          </cell>
          <cell r="I272">
            <v>10</v>
          </cell>
          <cell r="J272">
            <v>5</v>
          </cell>
        </row>
        <row r="273">
          <cell r="A273" t="str">
            <v>177744-07744A</v>
          </cell>
          <cell r="B273" t="str">
            <v>177744</v>
          </cell>
          <cell r="C273" t="str">
            <v>07744A</v>
          </cell>
          <cell r="D273" t="str">
            <v>01301</v>
          </cell>
          <cell r="E273">
            <v>272</v>
          </cell>
          <cell r="F273" t="str">
            <v>M013</v>
          </cell>
          <cell r="G273" t="str">
            <v>FILLING MACHINE</v>
          </cell>
          <cell r="H273">
            <v>1.3799999999999999E-4</v>
          </cell>
          <cell r="I273">
            <v>20</v>
          </cell>
          <cell r="J273">
            <v>5</v>
          </cell>
        </row>
        <row r="274">
          <cell r="A274" t="str">
            <v>177744-09073A</v>
          </cell>
          <cell r="B274" t="str">
            <v>177744</v>
          </cell>
          <cell r="C274" t="str">
            <v>09073A</v>
          </cell>
          <cell r="D274" t="str">
            <v>01401</v>
          </cell>
          <cell r="E274">
            <v>273</v>
          </cell>
          <cell r="F274" t="str">
            <v>L014</v>
          </cell>
          <cell r="G274" t="str">
            <v>FILLING LABOR</v>
          </cell>
          <cell r="H274">
            <v>6.4599999999999998E-4</v>
          </cell>
          <cell r="I274">
            <v>10</v>
          </cell>
          <cell r="J274">
            <v>5</v>
          </cell>
        </row>
        <row r="275">
          <cell r="A275" t="str">
            <v>177744-09073A</v>
          </cell>
          <cell r="B275" t="str">
            <v>177744</v>
          </cell>
          <cell r="C275" t="str">
            <v>09073A</v>
          </cell>
          <cell r="D275" t="str">
            <v>01401</v>
          </cell>
          <cell r="E275">
            <v>274</v>
          </cell>
          <cell r="F275" t="str">
            <v>M014</v>
          </cell>
          <cell r="G275" t="str">
            <v>FILLING MACHINE</v>
          </cell>
          <cell r="H275">
            <v>1.55E-4</v>
          </cell>
          <cell r="I275">
            <v>20</v>
          </cell>
          <cell r="J275">
            <v>5</v>
          </cell>
        </row>
        <row r="276">
          <cell r="A276" t="str">
            <v>177744-09077A</v>
          </cell>
          <cell r="B276" t="str">
            <v>177744</v>
          </cell>
          <cell r="C276" t="str">
            <v>09077A</v>
          </cell>
          <cell r="D276" t="str">
            <v>01301</v>
          </cell>
          <cell r="E276">
            <v>275</v>
          </cell>
          <cell r="F276" t="str">
            <v>L013</v>
          </cell>
          <cell r="G276" t="str">
            <v>FILLING LABOR</v>
          </cell>
          <cell r="H276">
            <v>5.04E-4</v>
          </cell>
          <cell r="I276">
            <v>10</v>
          </cell>
          <cell r="J276">
            <v>5</v>
          </cell>
        </row>
        <row r="277">
          <cell r="A277" t="str">
            <v>177744-09077A</v>
          </cell>
          <cell r="B277" t="str">
            <v>177744</v>
          </cell>
          <cell r="C277" t="str">
            <v>09077A</v>
          </cell>
          <cell r="D277" t="str">
            <v>01301</v>
          </cell>
          <cell r="E277">
            <v>276</v>
          </cell>
          <cell r="F277" t="str">
            <v>M013</v>
          </cell>
          <cell r="G277" t="str">
            <v>FILLING MACHINE</v>
          </cell>
          <cell r="H277">
            <v>1.3799999999999999E-4</v>
          </cell>
          <cell r="I277">
            <v>20</v>
          </cell>
          <cell r="J277">
            <v>5</v>
          </cell>
        </row>
        <row r="278">
          <cell r="A278" t="str">
            <v>177745-07427A</v>
          </cell>
          <cell r="B278" t="str">
            <v>177745</v>
          </cell>
          <cell r="C278" t="str">
            <v>07427A</v>
          </cell>
          <cell r="D278" t="str">
            <v>01401</v>
          </cell>
          <cell r="E278">
            <v>277</v>
          </cell>
          <cell r="F278" t="str">
            <v>L014</v>
          </cell>
          <cell r="G278" t="str">
            <v>FILLING LABOR</v>
          </cell>
          <cell r="H278">
            <v>6.4599999999999998E-4</v>
          </cell>
          <cell r="I278">
            <v>10</v>
          </cell>
          <cell r="J278">
            <v>5</v>
          </cell>
        </row>
        <row r="279">
          <cell r="A279" t="str">
            <v>177745-07427A</v>
          </cell>
          <cell r="B279" t="str">
            <v>177745</v>
          </cell>
          <cell r="C279" t="str">
            <v>07427A</v>
          </cell>
          <cell r="D279" t="str">
            <v>01401</v>
          </cell>
          <cell r="E279">
            <v>278</v>
          </cell>
          <cell r="F279" t="str">
            <v>M014</v>
          </cell>
          <cell r="G279" t="str">
            <v>FILLING MACHINE</v>
          </cell>
          <cell r="H279">
            <v>1.55E-4</v>
          </cell>
          <cell r="I279">
            <v>20</v>
          </cell>
          <cell r="J279">
            <v>5</v>
          </cell>
        </row>
        <row r="280">
          <cell r="A280" t="str">
            <v>177745-07727A</v>
          </cell>
          <cell r="B280" t="str">
            <v>177745</v>
          </cell>
          <cell r="C280" t="str">
            <v>07727A</v>
          </cell>
          <cell r="D280" t="str">
            <v>01401</v>
          </cell>
          <cell r="E280">
            <v>279</v>
          </cell>
          <cell r="F280" t="str">
            <v>L014</v>
          </cell>
          <cell r="G280" t="str">
            <v>FILLING LABOR</v>
          </cell>
          <cell r="H280">
            <v>6.4599999999999998E-4</v>
          </cell>
          <cell r="I280">
            <v>10</v>
          </cell>
          <cell r="J280">
            <v>5</v>
          </cell>
        </row>
        <row r="281">
          <cell r="A281" t="str">
            <v>177745-07727A</v>
          </cell>
          <cell r="B281" t="str">
            <v>177745</v>
          </cell>
          <cell r="C281" t="str">
            <v>07727A</v>
          </cell>
          <cell r="D281" t="str">
            <v>01401</v>
          </cell>
          <cell r="E281">
            <v>280</v>
          </cell>
          <cell r="F281" t="str">
            <v>M014</v>
          </cell>
          <cell r="G281" t="str">
            <v>FILLING MACHINE</v>
          </cell>
          <cell r="H281">
            <v>1.55E-4</v>
          </cell>
          <cell r="I281">
            <v>20</v>
          </cell>
          <cell r="J281">
            <v>5</v>
          </cell>
        </row>
        <row r="282">
          <cell r="A282" t="str">
            <v>177745-07745A</v>
          </cell>
          <cell r="B282" t="str">
            <v>177745</v>
          </cell>
          <cell r="C282" t="str">
            <v>07745A</v>
          </cell>
          <cell r="D282" t="str">
            <v>01301</v>
          </cell>
          <cell r="E282">
            <v>281</v>
          </cell>
          <cell r="F282" t="str">
            <v>L013</v>
          </cell>
          <cell r="G282" t="str">
            <v>FILLING LABOR</v>
          </cell>
          <cell r="H282">
            <v>5.04E-4</v>
          </cell>
          <cell r="I282">
            <v>10</v>
          </cell>
          <cell r="J282">
            <v>5</v>
          </cell>
        </row>
        <row r="283">
          <cell r="A283" t="str">
            <v>177745-07745A</v>
          </cell>
          <cell r="B283" t="str">
            <v>177745</v>
          </cell>
          <cell r="C283" t="str">
            <v>07745A</v>
          </cell>
          <cell r="D283" t="str">
            <v>01301</v>
          </cell>
          <cell r="E283">
            <v>282</v>
          </cell>
          <cell r="F283" t="str">
            <v>M013</v>
          </cell>
          <cell r="G283" t="str">
            <v>FILLING MACHINE</v>
          </cell>
          <cell r="H283">
            <v>1.3799999999999999E-4</v>
          </cell>
          <cell r="I283">
            <v>20</v>
          </cell>
          <cell r="J283">
            <v>5</v>
          </cell>
        </row>
        <row r="284">
          <cell r="A284" t="str">
            <v>177746-07728A</v>
          </cell>
          <cell r="B284" t="str">
            <v>177746</v>
          </cell>
          <cell r="C284" t="str">
            <v>07728A</v>
          </cell>
          <cell r="D284" t="str">
            <v>01401</v>
          </cell>
          <cell r="E284">
            <v>283</v>
          </cell>
          <cell r="F284" t="str">
            <v>L014</v>
          </cell>
          <cell r="G284" t="str">
            <v>FILLING LABOR</v>
          </cell>
          <cell r="H284">
            <v>6.4599999999999998E-4</v>
          </cell>
          <cell r="I284">
            <v>10</v>
          </cell>
          <cell r="J284">
            <v>5</v>
          </cell>
        </row>
        <row r="285">
          <cell r="A285" t="str">
            <v>177746-07728A</v>
          </cell>
          <cell r="B285" t="str">
            <v>177746</v>
          </cell>
          <cell r="C285" t="str">
            <v>07728A</v>
          </cell>
          <cell r="D285" t="str">
            <v>01401</v>
          </cell>
          <cell r="E285">
            <v>284</v>
          </cell>
          <cell r="F285" t="str">
            <v>M014</v>
          </cell>
          <cell r="G285" t="str">
            <v>FILLING MACHINE</v>
          </cell>
          <cell r="H285">
            <v>1.55E-4</v>
          </cell>
          <cell r="I285">
            <v>20</v>
          </cell>
          <cell r="J285">
            <v>5</v>
          </cell>
        </row>
        <row r="286">
          <cell r="A286" t="str">
            <v>177747-07431B</v>
          </cell>
          <cell r="B286" t="str">
            <v>177747</v>
          </cell>
          <cell r="C286" t="str">
            <v>07431B</v>
          </cell>
          <cell r="D286" t="str">
            <v>01401</v>
          </cell>
          <cell r="E286">
            <v>285</v>
          </cell>
          <cell r="F286" t="str">
            <v>L014</v>
          </cell>
          <cell r="G286" t="str">
            <v>FILLING LABOR</v>
          </cell>
          <cell r="H286">
            <v>6.4599999999999998E-4</v>
          </cell>
          <cell r="I286">
            <v>10</v>
          </cell>
          <cell r="J286">
            <v>5</v>
          </cell>
        </row>
        <row r="287">
          <cell r="A287" t="str">
            <v>177747-07431B</v>
          </cell>
          <cell r="B287" t="str">
            <v>177747</v>
          </cell>
          <cell r="C287" t="str">
            <v>07431B</v>
          </cell>
          <cell r="D287" t="str">
            <v>01401</v>
          </cell>
          <cell r="E287">
            <v>286</v>
          </cell>
          <cell r="F287" t="str">
            <v>M014</v>
          </cell>
          <cell r="G287" t="str">
            <v>FILLING MACHINE</v>
          </cell>
          <cell r="H287">
            <v>1.55E-4</v>
          </cell>
          <cell r="I287">
            <v>20</v>
          </cell>
          <cell r="J287">
            <v>5</v>
          </cell>
        </row>
        <row r="288">
          <cell r="A288" t="str">
            <v>177747-07439A</v>
          </cell>
          <cell r="B288" t="str">
            <v>177747</v>
          </cell>
          <cell r="C288" t="str">
            <v>07439A</v>
          </cell>
          <cell r="D288" t="str">
            <v>01301</v>
          </cell>
          <cell r="E288">
            <v>287</v>
          </cell>
          <cell r="F288" t="str">
            <v>L013</v>
          </cell>
          <cell r="G288" t="str">
            <v>FILLING LABOR</v>
          </cell>
          <cell r="H288">
            <v>5.04E-4</v>
          </cell>
          <cell r="I288">
            <v>10</v>
          </cell>
          <cell r="J288">
            <v>5</v>
          </cell>
        </row>
        <row r="289">
          <cell r="A289" t="str">
            <v>177747-07439A</v>
          </cell>
          <cell r="B289" t="str">
            <v>177747</v>
          </cell>
          <cell r="C289" t="str">
            <v>07439A</v>
          </cell>
          <cell r="D289" t="str">
            <v>01301</v>
          </cell>
          <cell r="E289">
            <v>288</v>
          </cell>
          <cell r="F289" t="str">
            <v>M013</v>
          </cell>
          <cell r="G289" t="str">
            <v>FILLING MACHINE</v>
          </cell>
          <cell r="H289">
            <v>1.3799999999999999E-4</v>
          </cell>
          <cell r="I289">
            <v>20</v>
          </cell>
          <cell r="J289">
            <v>5</v>
          </cell>
        </row>
        <row r="290">
          <cell r="A290" t="str">
            <v>177747-07720A</v>
          </cell>
          <cell r="B290" t="str">
            <v>177747</v>
          </cell>
          <cell r="C290" t="str">
            <v>07720A</v>
          </cell>
          <cell r="D290" t="str">
            <v>01401</v>
          </cell>
          <cell r="E290">
            <v>289</v>
          </cell>
          <cell r="F290" t="str">
            <v>L014</v>
          </cell>
          <cell r="G290" t="str">
            <v>FILLING LABOR</v>
          </cell>
          <cell r="H290">
            <v>6.4599999999999998E-4</v>
          </cell>
          <cell r="I290">
            <v>10</v>
          </cell>
          <cell r="J290">
            <v>5</v>
          </cell>
        </row>
        <row r="291">
          <cell r="A291" t="str">
            <v>177747-07720A</v>
          </cell>
          <cell r="B291" t="str">
            <v>177747</v>
          </cell>
          <cell r="C291" t="str">
            <v>07720A</v>
          </cell>
          <cell r="D291" t="str">
            <v>01401</v>
          </cell>
          <cell r="E291">
            <v>290</v>
          </cell>
          <cell r="F291" t="str">
            <v>M014</v>
          </cell>
          <cell r="G291" t="str">
            <v>FILLING MACHINE</v>
          </cell>
          <cell r="H291">
            <v>1.55E-4</v>
          </cell>
          <cell r="I291">
            <v>20</v>
          </cell>
          <cell r="J291">
            <v>5</v>
          </cell>
        </row>
        <row r="292">
          <cell r="A292" t="str">
            <v>177748-07434A</v>
          </cell>
          <cell r="B292" t="str">
            <v>177748</v>
          </cell>
          <cell r="C292" t="str">
            <v>07434A</v>
          </cell>
          <cell r="D292" t="str">
            <v>01401</v>
          </cell>
          <cell r="E292">
            <v>291</v>
          </cell>
          <cell r="F292" t="str">
            <v>L014</v>
          </cell>
          <cell r="G292" t="str">
            <v>FILLING LABOR</v>
          </cell>
          <cell r="H292">
            <v>6.4599999999999998E-4</v>
          </cell>
          <cell r="I292">
            <v>10</v>
          </cell>
          <cell r="J292">
            <v>5</v>
          </cell>
        </row>
        <row r="293">
          <cell r="A293" t="str">
            <v>177748-07434A</v>
          </cell>
          <cell r="B293" t="str">
            <v>177748</v>
          </cell>
          <cell r="C293" t="str">
            <v>07434A</v>
          </cell>
          <cell r="D293" t="str">
            <v>01401</v>
          </cell>
          <cell r="E293">
            <v>292</v>
          </cell>
          <cell r="F293" t="str">
            <v>M014</v>
          </cell>
          <cell r="G293" t="str">
            <v>FILLING MACHINE</v>
          </cell>
          <cell r="H293">
            <v>1.55E-4</v>
          </cell>
          <cell r="I293">
            <v>20</v>
          </cell>
          <cell r="J293">
            <v>5</v>
          </cell>
        </row>
        <row r="294">
          <cell r="A294" t="str">
            <v>177748-07732A</v>
          </cell>
          <cell r="B294" t="str">
            <v>177748</v>
          </cell>
          <cell r="C294" t="str">
            <v>07732A</v>
          </cell>
          <cell r="D294" t="str">
            <v>01401</v>
          </cell>
          <cell r="E294">
            <v>293</v>
          </cell>
          <cell r="F294" t="str">
            <v>L014</v>
          </cell>
          <cell r="G294" t="str">
            <v>FILLING LABOR</v>
          </cell>
          <cell r="H294">
            <v>6.4599999999999998E-4</v>
          </cell>
          <cell r="I294">
            <v>10</v>
          </cell>
          <cell r="J294">
            <v>5</v>
          </cell>
        </row>
        <row r="295">
          <cell r="A295" t="str">
            <v>177748-07732A</v>
          </cell>
          <cell r="B295" t="str">
            <v>177748</v>
          </cell>
          <cell r="C295" t="str">
            <v>07732A</v>
          </cell>
          <cell r="D295" t="str">
            <v>01401</v>
          </cell>
          <cell r="E295">
            <v>294</v>
          </cell>
          <cell r="F295" t="str">
            <v>M014</v>
          </cell>
          <cell r="G295" t="str">
            <v>FILLING MACHINE</v>
          </cell>
          <cell r="H295">
            <v>1.55E-4</v>
          </cell>
          <cell r="I295">
            <v>20</v>
          </cell>
          <cell r="J295">
            <v>5</v>
          </cell>
        </row>
        <row r="296">
          <cell r="A296" t="str">
            <v>177749-07433A</v>
          </cell>
          <cell r="B296" t="str">
            <v>177749</v>
          </cell>
          <cell r="C296" t="str">
            <v>07433A</v>
          </cell>
          <cell r="D296" t="str">
            <v>01401</v>
          </cell>
          <cell r="E296">
            <v>295</v>
          </cell>
          <cell r="F296" t="str">
            <v>L014</v>
          </cell>
          <cell r="G296" t="str">
            <v>FILLING LABOR</v>
          </cell>
          <cell r="H296">
            <v>6.4599999999999998E-4</v>
          </cell>
          <cell r="I296">
            <v>10</v>
          </cell>
          <cell r="J296">
            <v>5</v>
          </cell>
        </row>
        <row r="297">
          <cell r="A297" t="str">
            <v>177749-07433A</v>
          </cell>
          <cell r="B297" t="str">
            <v>177749</v>
          </cell>
          <cell r="C297" t="str">
            <v>07433A</v>
          </cell>
          <cell r="D297" t="str">
            <v>01401</v>
          </cell>
          <cell r="E297">
            <v>296</v>
          </cell>
          <cell r="F297" t="str">
            <v>M014</v>
          </cell>
          <cell r="G297" t="str">
            <v>FILLING MACHINE</v>
          </cell>
          <cell r="H297">
            <v>1.55E-4</v>
          </cell>
          <cell r="I297">
            <v>20</v>
          </cell>
          <cell r="J297">
            <v>5</v>
          </cell>
        </row>
        <row r="298">
          <cell r="A298" t="str">
            <v>177749-07722A</v>
          </cell>
          <cell r="B298" t="str">
            <v>177749</v>
          </cell>
          <cell r="C298" t="str">
            <v>07722A</v>
          </cell>
          <cell r="D298" t="str">
            <v>01401</v>
          </cell>
          <cell r="E298">
            <v>297</v>
          </cell>
          <cell r="F298" t="str">
            <v>L014</v>
          </cell>
          <cell r="G298" t="str">
            <v>FILLING LABOR</v>
          </cell>
          <cell r="H298">
            <v>6.4599999999999998E-4</v>
          </cell>
          <cell r="I298">
            <v>10</v>
          </cell>
          <cell r="J298">
            <v>5</v>
          </cell>
        </row>
        <row r="299">
          <cell r="A299" t="str">
            <v>177749-07722A</v>
          </cell>
          <cell r="B299" t="str">
            <v>177749</v>
          </cell>
          <cell r="C299" t="str">
            <v>07722A</v>
          </cell>
          <cell r="D299" t="str">
            <v>01401</v>
          </cell>
          <cell r="E299">
            <v>298</v>
          </cell>
          <cell r="F299" t="str">
            <v>M014</v>
          </cell>
          <cell r="G299" t="str">
            <v>FILLING MACHINE</v>
          </cell>
          <cell r="H299">
            <v>1.55E-4</v>
          </cell>
          <cell r="I299">
            <v>20</v>
          </cell>
          <cell r="J299">
            <v>5</v>
          </cell>
        </row>
        <row r="300">
          <cell r="A300" t="str">
            <v>177749-07749A</v>
          </cell>
          <cell r="B300" t="str">
            <v>177749</v>
          </cell>
          <cell r="C300" t="str">
            <v>07749A</v>
          </cell>
          <cell r="D300" t="str">
            <v>01301</v>
          </cell>
          <cell r="E300">
            <v>299</v>
          </cell>
          <cell r="F300" t="str">
            <v>L013</v>
          </cell>
          <cell r="G300" t="str">
            <v>FILLING LABOR</v>
          </cell>
          <cell r="H300">
            <v>5.04E-4</v>
          </cell>
          <cell r="I300">
            <v>10</v>
          </cell>
          <cell r="J300">
            <v>5</v>
          </cell>
        </row>
        <row r="301">
          <cell r="A301" t="str">
            <v>177749-07749A</v>
          </cell>
          <cell r="B301" t="str">
            <v>177749</v>
          </cell>
          <cell r="C301" t="str">
            <v>07749A</v>
          </cell>
          <cell r="D301" t="str">
            <v>01301</v>
          </cell>
          <cell r="E301">
            <v>300</v>
          </cell>
          <cell r="F301" t="str">
            <v>M013</v>
          </cell>
          <cell r="G301" t="str">
            <v>FILLING MACHINE</v>
          </cell>
          <cell r="H301">
            <v>1.3799999999999999E-4</v>
          </cell>
          <cell r="I301">
            <v>20</v>
          </cell>
          <cell r="J301">
            <v>5</v>
          </cell>
        </row>
        <row r="302">
          <cell r="A302" t="str">
            <v>177750-07714A</v>
          </cell>
          <cell r="B302" t="str">
            <v>177750</v>
          </cell>
          <cell r="C302" t="str">
            <v>07714A</v>
          </cell>
          <cell r="D302" t="str">
            <v>01401</v>
          </cell>
          <cell r="E302">
            <v>301</v>
          </cell>
          <cell r="F302" t="str">
            <v>L014</v>
          </cell>
          <cell r="G302" t="str">
            <v>FILLING LABOR</v>
          </cell>
          <cell r="H302">
            <v>6.4599999999999998E-4</v>
          </cell>
          <cell r="I302">
            <v>10</v>
          </cell>
          <cell r="J302">
            <v>5</v>
          </cell>
        </row>
        <row r="303">
          <cell r="A303" t="str">
            <v>177750-07714A</v>
          </cell>
          <cell r="B303" t="str">
            <v>177750</v>
          </cell>
          <cell r="C303" t="str">
            <v>07714A</v>
          </cell>
          <cell r="D303" t="str">
            <v>01401</v>
          </cell>
          <cell r="E303">
            <v>302</v>
          </cell>
          <cell r="F303" t="str">
            <v>M014</v>
          </cell>
          <cell r="G303" t="str">
            <v>FILLING MACHINE</v>
          </cell>
          <cell r="H303">
            <v>1.55E-4</v>
          </cell>
          <cell r="I303">
            <v>20</v>
          </cell>
          <cell r="J303">
            <v>5</v>
          </cell>
        </row>
        <row r="304">
          <cell r="A304" t="str">
            <v>177755-07755A</v>
          </cell>
          <cell r="B304" t="str">
            <v>177755</v>
          </cell>
          <cell r="C304" t="str">
            <v>07755A</v>
          </cell>
          <cell r="D304" t="str">
            <v>01401</v>
          </cell>
          <cell r="E304">
            <v>303</v>
          </cell>
          <cell r="F304" t="str">
            <v>L014</v>
          </cell>
          <cell r="G304" t="str">
            <v>FILLING LABOR</v>
          </cell>
          <cell r="H304">
            <v>6.4599999999999998E-4</v>
          </cell>
          <cell r="I304">
            <v>10</v>
          </cell>
          <cell r="J304">
            <v>5</v>
          </cell>
        </row>
        <row r="305">
          <cell r="A305" t="str">
            <v>177755-07755A</v>
          </cell>
          <cell r="B305" t="str">
            <v>177755</v>
          </cell>
          <cell r="C305" t="str">
            <v>07755A</v>
          </cell>
          <cell r="D305" t="str">
            <v>01401</v>
          </cell>
          <cell r="E305">
            <v>304</v>
          </cell>
          <cell r="F305" t="str">
            <v>M014</v>
          </cell>
          <cell r="G305" t="str">
            <v>FILLING MACHINE</v>
          </cell>
          <cell r="H305">
            <v>1.55E-4</v>
          </cell>
          <cell r="I305">
            <v>20</v>
          </cell>
          <cell r="J305">
            <v>5</v>
          </cell>
        </row>
        <row r="306">
          <cell r="A306" t="str">
            <v>177770-07778A</v>
          </cell>
          <cell r="B306" t="str">
            <v>177770</v>
          </cell>
          <cell r="C306" t="str">
            <v>07778A</v>
          </cell>
          <cell r="D306" t="str">
            <v>01401</v>
          </cell>
          <cell r="E306">
            <v>305</v>
          </cell>
          <cell r="F306" t="str">
            <v>L014</v>
          </cell>
          <cell r="G306" t="str">
            <v>FILLING LABOR</v>
          </cell>
          <cell r="H306">
            <v>6.4599999999999998E-4</v>
          </cell>
          <cell r="I306">
            <v>10</v>
          </cell>
          <cell r="J306">
            <v>5</v>
          </cell>
        </row>
        <row r="307">
          <cell r="A307" t="str">
            <v>177770-07778A</v>
          </cell>
          <cell r="B307" t="str">
            <v>177770</v>
          </cell>
          <cell r="C307" t="str">
            <v>07778A</v>
          </cell>
          <cell r="D307" t="str">
            <v>01401</v>
          </cell>
          <cell r="E307">
            <v>306</v>
          </cell>
          <cell r="F307" t="str">
            <v>M014</v>
          </cell>
          <cell r="G307" t="str">
            <v>FILLING MACHINE</v>
          </cell>
          <cell r="H307">
            <v>1.55E-4</v>
          </cell>
          <cell r="I307">
            <v>20</v>
          </cell>
          <cell r="J307">
            <v>5</v>
          </cell>
        </row>
        <row r="308">
          <cell r="A308" t="str">
            <v>177771-07779A</v>
          </cell>
          <cell r="B308" t="str">
            <v>177771</v>
          </cell>
          <cell r="C308" t="str">
            <v>07779A</v>
          </cell>
          <cell r="D308" t="str">
            <v>01401</v>
          </cell>
          <cell r="E308">
            <v>307</v>
          </cell>
          <cell r="F308" t="str">
            <v>L014</v>
          </cell>
          <cell r="G308" t="str">
            <v>FILLING LABOR</v>
          </cell>
          <cell r="H308">
            <v>6.4599999999999998E-4</v>
          </cell>
          <cell r="I308">
            <v>10</v>
          </cell>
          <cell r="J308">
            <v>5</v>
          </cell>
        </row>
        <row r="309">
          <cell r="A309" t="str">
            <v>177771-07779A</v>
          </cell>
          <cell r="B309" t="str">
            <v>177771</v>
          </cell>
          <cell r="C309" t="str">
            <v>07779A</v>
          </cell>
          <cell r="D309" t="str">
            <v>01401</v>
          </cell>
          <cell r="E309">
            <v>308</v>
          </cell>
          <cell r="F309" t="str">
            <v>M014</v>
          </cell>
          <cell r="G309" t="str">
            <v>FILLING MACHINE</v>
          </cell>
          <cell r="H309">
            <v>1.55E-4</v>
          </cell>
          <cell r="I309">
            <v>20</v>
          </cell>
          <cell r="J309">
            <v>5</v>
          </cell>
        </row>
        <row r="310">
          <cell r="A310" t="str">
            <v>177772-07780A</v>
          </cell>
          <cell r="B310" t="str">
            <v>177772</v>
          </cell>
          <cell r="C310" t="str">
            <v>07780A</v>
          </cell>
          <cell r="D310" t="str">
            <v>01401</v>
          </cell>
          <cell r="E310">
            <v>309</v>
          </cell>
          <cell r="F310" t="str">
            <v>L014</v>
          </cell>
          <cell r="G310" t="str">
            <v>FILLING LABOR</v>
          </cell>
          <cell r="H310">
            <v>6.4599999999999998E-4</v>
          </cell>
          <cell r="I310">
            <v>10</v>
          </cell>
          <cell r="J310">
            <v>5</v>
          </cell>
        </row>
        <row r="311">
          <cell r="A311" t="str">
            <v>177772-07780A</v>
          </cell>
          <cell r="B311" t="str">
            <v>177772</v>
          </cell>
          <cell r="C311" t="str">
            <v>07780A</v>
          </cell>
          <cell r="D311" t="str">
            <v>01401</v>
          </cell>
          <cell r="E311">
            <v>310</v>
          </cell>
          <cell r="F311" t="str">
            <v>M014</v>
          </cell>
          <cell r="G311" t="str">
            <v>FILLING MACHINE</v>
          </cell>
          <cell r="H311">
            <v>1.55E-4</v>
          </cell>
          <cell r="I311">
            <v>20</v>
          </cell>
          <cell r="J311">
            <v>5</v>
          </cell>
        </row>
        <row r="312">
          <cell r="A312" t="str">
            <v>177773-07781A</v>
          </cell>
          <cell r="B312" t="str">
            <v>177773</v>
          </cell>
          <cell r="C312" t="str">
            <v>07781A</v>
          </cell>
          <cell r="D312" t="str">
            <v>01401</v>
          </cell>
          <cell r="E312">
            <v>311</v>
          </cell>
          <cell r="F312" t="str">
            <v>L014</v>
          </cell>
          <cell r="G312" t="str">
            <v>FILLING LABOR</v>
          </cell>
          <cell r="H312">
            <v>6.4599999999999998E-4</v>
          </cell>
          <cell r="I312">
            <v>10</v>
          </cell>
          <cell r="J312">
            <v>5</v>
          </cell>
        </row>
        <row r="313">
          <cell r="A313" t="str">
            <v>177773-07781A</v>
          </cell>
          <cell r="B313" t="str">
            <v>177773</v>
          </cell>
          <cell r="C313" t="str">
            <v>07781A</v>
          </cell>
          <cell r="D313" t="str">
            <v>01401</v>
          </cell>
          <cell r="E313">
            <v>312</v>
          </cell>
          <cell r="F313" t="str">
            <v>M014</v>
          </cell>
          <cell r="G313" t="str">
            <v>FILLING MACHINE</v>
          </cell>
          <cell r="H313">
            <v>1.55E-4</v>
          </cell>
          <cell r="I313">
            <v>20</v>
          </cell>
          <cell r="J313">
            <v>5</v>
          </cell>
        </row>
        <row r="314">
          <cell r="A314" t="str">
            <v>177775-07782A</v>
          </cell>
          <cell r="B314" t="str">
            <v>177775</v>
          </cell>
          <cell r="C314" t="str">
            <v>07782A</v>
          </cell>
          <cell r="D314" t="str">
            <v>01401</v>
          </cell>
          <cell r="E314">
            <v>313</v>
          </cell>
          <cell r="F314" t="str">
            <v>L014</v>
          </cell>
          <cell r="G314" t="str">
            <v>FILLING LABOR</v>
          </cell>
          <cell r="H314">
            <v>6.4599999999999998E-4</v>
          </cell>
          <cell r="I314">
            <v>10</v>
          </cell>
          <cell r="J314">
            <v>5</v>
          </cell>
        </row>
        <row r="315">
          <cell r="A315" t="str">
            <v>177775-07782A</v>
          </cell>
          <cell r="B315" t="str">
            <v>177775</v>
          </cell>
          <cell r="C315" t="str">
            <v>07782A</v>
          </cell>
          <cell r="D315" t="str">
            <v>01401</v>
          </cell>
          <cell r="E315">
            <v>314</v>
          </cell>
          <cell r="F315" t="str">
            <v>M014</v>
          </cell>
          <cell r="G315" t="str">
            <v>FILLING MACHINE</v>
          </cell>
          <cell r="H315">
            <v>1.55E-4</v>
          </cell>
          <cell r="I315">
            <v>20</v>
          </cell>
          <cell r="J315">
            <v>5</v>
          </cell>
        </row>
        <row r="316">
          <cell r="A316" t="str">
            <v>177776-07783A</v>
          </cell>
          <cell r="B316" t="str">
            <v>177776</v>
          </cell>
          <cell r="C316" t="str">
            <v>07783A</v>
          </cell>
          <cell r="D316" t="str">
            <v>01401</v>
          </cell>
          <cell r="E316">
            <v>315</v>
          </cell>
          <cell r="F316" t="str">
            <v>L014</v>
          </cell>
          <cell r="G316" t="str">
            <v>FILLING LABOR</v>
          </cell>
          <cell r="H316">
            <v>6.4599999999999998E-4</v>
          </cell>
          <cell r="I316">
            <v>10</v>
          </cell>
          <cell r="J316">
            <v>5</v>
          </cell>
        </row>
        <row r="317">
          <cell r="A317" t="str">
            <v>177776-07783A</v>
          </cell>
          <cell r="B317" t="str">
            <v>177776</v>
          </cell>
          <cell r="C317" t="str">
            <v>07783A</v>
          </cell>
          <cell r="D317" t="str">
            <v>01401</v>
          </cell>
          <cell r="E317">
            <v>316</v>
          </cell>
          <cell r="F317" t="str">
            <v>M014</v>
          </cell>
          <cell r="G317" t="str">
            <v>FILLING MACHINE</v>
          </cell>
          <cell r="H317">
            <v>1.55E-4</v>
          </cell>
          <cell r="I317">
            <v>20</v>
          </cell>
          <cell r="J317">
            <v>5</v>
          </cell>
        </row>
        <row r="318">
          <cell r="A318" t="str">
            <v>177779-07438A</v>
          </cell>
          <cell r="B318" t="str">
            <v>177779</v>
          </cell>
          <cell r="C318" t="str">
            <v>07438A</v>
          </cell>
          <cell r="D318" t="str">
            <v>01401</v>
          </cell>
          <cell r="E318">
            <v>317</v>
          </cell>
          <cell r="F318" t="str">
            <v>L014</v>
          </cell>
          <cell r="G318" t="str">
            <v>FILLING LABOR</v>
          </cell>
          <cell r="H318">
            <v>6.4599999999999998E-4</v>
          </cell>
          <cell r="I318">
            <v>10</v>
          </cell>
          <cell r="J318">
            <v>5</v>
          </cell>
        </row>
        <row r="319">
          <cell r="A319" t="str">
            <v>177779-07438A</v>
          </cell>
          <cell r="B319" t="str">
            <v>177779</v>
          </cell>
          <cell r="C319" t="str">
            <v>07438A</v>
          </cell>
          <cell r="D319" t="str">
            <v>01401</v>
          </cell>
          <cell r="E319">
            <v>318</v>
          </cell>
          <cell r="F319" t="str">
            <v>M014</v>
          </cell>
          <cell r="G319" t="str">
            <v>FILLING MACHINE</v>
          </cell>
          <cell r="H319">
            <v>1.55E-4</v>
          </cell>
          <cell r="I319">
            <v>20</v>
          </cell>
          <cell r="J319">
            <v>5</v>
          </cell>
        </row>
        <row r="320">
          <cell r="A320" t="str">
            <v>177780-07437A</v>
          </cell>
          <cell r="B320" t="str">
            <v>177780</v>
          </cell>
          <cell r="C320" t="str">
            <v>07437A</v>
          </cell>
          <cell r="D320" t="str">
            <v>01401</v>
          </cell>
          <cell r="E320">
            <v>319</v>
          </cell>
          <cell r="F320" t="str">
            <v>L014</v>
          </cell>
          <cell r="G320" t="str">
            <v>FILLING LABOR</v>
          </cell>
          <cell r="H320">
            <v>6.4599999999999998E-4</v>
          </cell>
          <cell r="I320">
            <v>10</v>
          </cell>
          <cell r="J320">
            <v>5</v>
          </cell>
        </row>
        <row r="321">
          <cell r="A321" t="str">
            <v>177780-07437A</v>
          </cell>
          <cell r="B321" t="str">
            <v>177780</v>
          </cell>
          <cell r="C321" t="str">
            <v>07437A</v>
          </cell>
          <cell r="D321" t="str">
            <v>01401</v>
          </cell>
          <cell r="E321">
            <v>320</v>
          </cell>
          <cell r="F321" t="str">
            <v>M014</v>
          </cell>
          <cell r="G321" t="str">
            <v>FILLING MACHINE</v>
          </cell>
          <cell r="H321">
            <v>1.55E-4</v>
          </cell>
          <cell r="I321">
            <v>20</v>
          </cell>
          <cell r="J321">
            <v>5</v>
          </cell>
        </row>
        <row r="322">
          <cell r="A322" t="str">
            <v>177781-07785A</v>
          </cell>
          <cell r="B322" t="str">
            <v>177781</v>
          </cell>
          <cell r="C322" t="str">
            <v>07785A</v>
          </cell>
          <cell r="D322" t="str">
            <v>01401</v>
          </cell>
          <cell r="E322">
            <v>321</v>
          </cell>
          <cell r="F322" t="str">
            <v>L014</v>
          </cell>
          <cell r="G322" t="str">
            <v>FILLING LABOR</v>
          </cell>
          <cell r="H322">
            <v>6.4599999999999998E-4</v>
          </cell>
          <cell r="I322">
            <v>10</v>
          </cell>
          <cell r="J322">
            <v>5</v>
          </cell>
        </row>
        <row r="323">
          <cell r="A323" t="str">
            <v>177781-07785A</v>
          </cell>
          <cell r="B323" t="str">
            <v>177781</v>
          </cell>
          <cell r="C323" t="str">
            <v>07785A</v>
          </cell>
          <cell r="D323" t="str">
            <v>01401</v>
          </cell>
          <cell r="E323">
            <v>322</v>
          </cell>
          <cell r="F323" t="str">
            <v>M014</v>
          </cell>
          <cell r="G323" t="str">
            <v>FILLING MACHINE</v>
          </cell>
          <cell r="H323">
            <v>1.55E-4</v>
          </cell>
          <cell r="I323">
            <v>20</v>
          </cell>
          <cell r="J323">
            <v>5</v>
          </cell>
        </row>
        <row r="324">
          <cell r="A324" t="str">
            <v>177782-07761A</v>
          </cell>
          <cell r="B324" t="str">
            <v>177782</v>
          </cell>
          <cell r="C324" t="str">
            <v>07761A</v>
          </cell>
          <cell r="D324" t="str">
            <v>01401</v>
          </cell>
          <cell r="E324">
            <v>323</v>
          </cell>
          <cell r="F324" t="str">
            <v>L014</v>
          </cell>
          <cell r="G324" t="str">
            <v>FILLING LABOR</v>
          </cell>
          <cell r="H324">
            <v>6.4599999999999998E-4</v>
          </cell>
          <cell r="I324">
            <v>10</v>
          </cell>
          <cell r="J324">
            <v>5</v>
          </cell>
        </row>
        <row r="325">
          <cell r="A325" t="str">
            <v>177782-07761A</v>
          </cell>
          <cell r="B325" t="str">
            <v>177782</v>
          </cell>
          <cell r="C325" t="str">
            <v>07761A</v>
          </cell>
          <cell r="D325" t="str">
            <v>01401</v>
          </cell>
          <cell r="E325">
            <v>324</v>
          </cell>
          <cell r="F325" t="str">
            <v>M014</v>
          </cell>
          <cell r="G325" t="str">
            <v>FILLING MACHINE</v>
          </cell>
          <cell r="H325">
            <v>1.55E-4</v>
          </cell>
          <cell r="I325">
            <v>20</v>
          </cell>
          <cell r="J325">
            <v>5</v>
          </cell>
        </row>
        <row r="326">
          <cell r="A326" t="str">
            <v>177848-07768A</v>
          </cell>
          <cell r="B326" t="str">
            <v>177848</v>
          </cell>
          <cell r="C326" t="str">
            <v>07768A</v>
          </cell>
          <cell r="D326" t="str">
            <v>01401</v>
          </cell>
          <cell r="E326">
            <v>325</v>
          </cell>
          <cell r="F326" t="str">
            <v>L014</v>
          </cell>
          <cell r="G326" t="str">
            <v>FILLING LABOR</v>
          </cell>
          <cell r="H326">
            <v>6.4599999999999998E-4</v>
          </cell>
          <cell r="I326">
            <v>10</v>
          </cell>
          <cell r="J326">
            <v>5</v>
          </cell>
        </row>
        <row r="327">
          <cell r="A327" t="str">
            <v>177848-07768A</v>
          </cell>
          <cell r="B327" t="str">
            <v>177848</v>
          </cell>
          <cell r="C327" t="str">
            <v>07768A</v>
          </cell>
          <cell r="D327" t="str">
            <v>01401</v>
          </cell>
          <cell r="E327">
            <v>326</v>
          </cell>
          <cell r="F327" t="str">
            <v>M014</v>
          </cell>
          <cell r="G327" t="str">
            <v>FILLING MACHINE</v>
          </cell>
          <cell r="H327">
            <v>1.55E-4</v>
          </cell>
          <cell r="I327">
            <v>20</v>
          </cell>
          <cell r="J327">
            <v>5</v>
          </cell>
        </row>
        <row r="328">
          <cell r="A328" t="str">
            <v>177870-07718A</v>
          </cell>
          <cell r="B328" t="str">
            <v>177870</v>
          </cell>
          <cell r="C328" t="str">
            <v>07718A</v>
          </cell>
          <cell r="D328" t="str">
            <v>01401</v>
          </cell>
          <cell r="E328">
            <v>327</v>
          </cell>
          <cell r="F328" t="str">
            <v>L014</v>
          </cell>
          <cell r="G328" t="str">
            <v>FILLING LABOR</v>
          </cell>
          <cell r="H328">
            <v>6.4599999999999998E-4</v>
          </cell>
          <cell r="I328">
            <v>10</v>
          </cell>
          <cell r="J328">
            <v>5</v>
          </cell>
        </row>
        <row r="329">
          <cell r="A329" t="str">
            <v>177870-07718A</v>
          </cell>
          <cell r="B329" t="str">
            <v>177870</v>
          </cell>
          <cell r="C329" t="str">
            <v>07718A</v>
          </cell>
          <cell r="D329" t="str">
            <v>01401</v>
          </cell>
          <cell r="E329">
            <v>328</v>
          </cell>
          <cell r="F329" t="str">
            <v>M014</v>
          </cell>
          <cell r="G329" t="str">
            <v>FILLING MACHINE</v>
          </cell>
          <cell r="H329">
            <v>1.55E-4</v>
          </cell>
          <cell r="I329">
            <v>20</v>
          </cell>
          <cell r="J329">
            <v>5</v>
          </cell>
        </row>
        <row r="330">
          <cell r="A330" t="str">
            <v>177871-07711A</v>
          </cell>
          <cell r="B330" t="str">
            <v>177871</v>
          </cell>
          <cell r="C330" t="str">
            <v>07711A</v>
          </cell>
          <cell r="D330" t="str">
            <v>01401</v>
          </cell>
          <cell r="E330">
            <v>329</v>
          </cell>
          <cell r="F330" t="str">
            <v>L014</v>
          </cell>
          <cell r="G330" t="str">
            <v>FILLING LABOR</v>
          </cell>
          <cell r="H330">
            <v>6.4599999999999998E-4</v>
          </cell>
          <cell r="I330">
            <v>10</v>
          </cell>
          <cell r="J330">
            <v>5</v>
          </cell>
        </row>
        <row r="331">
          <cell r="A331" t="str">
            <v>177871-07711A</v>
          </cell>
          <cell r="B331" t="str">
            <v>177871</v>
          </cell>
          <cell r="C331" t="str">
            <v>07711A</v>
          </cell>
          <cell r="D331" t="str">
            <v>01401</v>
          </cell>
          <cell r="E331">
            <v>330</v>
          </cell>
          <cell r="F331" t="str">
            <v>M014</v>
          </cell>
          <cell r="G331" t="str">
            <v>FILLING MACHINE</v>
          </cell>
          <cell r="H331">
            <v>1.55E-4</v>
          </cell>
          <cell r="I331">
            <v>20</v>
          </cell>
          <cell r="J331">
            <v>5</v>
          </cell>
        </row>
        <row r="332">
          <cell r="A332" t="str">
            <v>177875-07192A</v>
          </cell>
          <cell r="B332" t="str">
            <v>177875</v>
          </cell>
          <cell r="C332" t="str">
            <v>07192A</v>
          </cell>
          <cell r="D332" t="str">
            <v>12603</v>
          </cell>
          <cell r="E332">
            <v>331</v>
          </cell>
          <cell r="F332" t="str">
            <v>L126</v>
          </cell>
          <cell r="G332" t="str">
            <v>FILLING LABOR</v>
          </cell>
          <cell r="H332">
            <v>2.23E-4</v>
          </cell>
          <cell r="I332">
            <v>10</v>
          </cell>
          <cell r="J332">
            <v>5</v>
          </cell>
        </row>
        <row r="333">
          <cell r="A333" t="str">
            <v>177875-07192A</v>
          </cell>
          <cell r="B333" t="str">
            <v>177875</v>
          </cell>
          <cell r="C333" t="str">
            <v>07192A</v>
          </cell>
          <cell r="D333" t="str">
            <v>12603</v>
          </cell>
          <cell r="E333">
            <v>332</v>
          </cell>
          <cell r="F333" t="str">
            <v>M126</v>
          </cell>
          <cell r="G333" t="str">
            <v>FILLING MACHINE</v>
          </cell>
          <cell r="H333">
            <v>8.0000000000000007E-5</v>
          </cell>
          <cell r="I333">
            <v>20</v>
          </cell>
          <cell r="J333">
            <v>5</v>
          </cell>
        </row>
        <row r="334">
          <cell r="E334">
            <v>333</v>
          </cell>
        </row>
        <row r="335">
          <cell r="E335">
            <v>334</v>
          </cell>
        </row>
        <row r="336">
          <cell r="E336">
            <v>335</v>
          </cell>
        </row>
        <row r="337">
          <cell r="E337">
            <v>336</v>
          </cell>
        </row>
        <row r="338">
          <cell r="E338">
            <v>337</v>
          </cell>
        </row>
        <row r="339">
          <cell r="E339">
            <v>338</v>
          </cell>
        </row>
        <row r="340">
          <cell r="E340">
            <v>339</v>
          </cell>
        </row>
        <row r="341">
          <cell r="E341">
            <v>340</v>
          </cell>
        </row>
        <row r="342">
          <cell r="E342">
            <v>341</v>
          </cell>
        </row>
        <row r="343">
          <cell r="E343">
            <v>342</v>
          </cell>
        </row>
        <row r="344">
          <cell r="E344">
            <v>343</v>
          </cell>
        </row>
        <row r="345">
          <cell r="E345">
            <v>344</v>
          </cell>
        </row>
        <row r="346">
          <cell r="E346">
            <v>345</v>
          </cell>
        </row>
        <row r="347">
          <cell r="E347">
            <v>346</v>
          </cell>
        </row>
        <row r="348">
          <cell r="E348">
            <v>347</v>
          </cell>
        </row>
        <row r="349">
          <cell r="E349">
            <v>348</v>
          </cell>
        </row>
        <row r="350">
          <cell r="E350">
            <v>349</v>
          </cell>
        </row>
        <row r="351">
          <cell r="E351">
            <v>350</v>
          </cell>
        </row>
        <row r="352">
          <cell r="E352">
            <v>351</v>
          </cell>
        </row>
        <row r="353">
          <cell r="E353">
            <v>352</v>
          </cell>
        </row>
        <row r="354">
          <cell r="E354">
            <v>353</v>
          </cell>
        </row>
        <row r="355">
          <cell r="E355">
            <v>354</v>
          </cell>
        </row>
        <row r="356">
          <cell r="E356">
            <v>355</v>
          </cell>
        </row>
        <row r="357">
          <cell r="E357">
            <v>356</v>
          </cell>
        </row>
        <row r="358">
          <cell r="E358">
            <v>357</v>
          </cell>
        </row>
        <row r="359">
          <cell r="E359">
            <v>358</v>
          </cell>
        </row>
        <row r="360">
          <cell r="E360">
            <v>359</v>
          </cell>
        </row>
        <row r="361">
          <cell r="E361">
            <v>360</v>
          </cell>
        </row>
        <row r="362">
          <cell r="E362">
            <v>361</v>
          </cell>
        </row>
        <row r="363">
          <cell r="E363">
            <v>362</v>
          </cell>
        </row>
        <row r="364">
          <cell r="E364">
            <v>363</v>
          </cell>
        </row>
        <row r="365">
          <cell r="E365">
            <v>364</v>
          </cell>
        </row>
        <row r="366">
          <cell r="E366">
            <v>365</v>
          </cell>
        </row>
        <row r="367">
          <cell r="E367">
            <v>366</v>
          </cell>
        </row>
        <row r="368">
          <cell r="E368">
            <v>367</v>
          </cell>
        </row>
        <row r="369">
          <cell r="E369">
            <v>368</v>
          </cell>
        </row>
        <row r="370">
          <cell r="E370">
            <v>369</v>
          </cell>
        </row>
        <row r="371">
          <cell r="E371">
            <v>370</v>
          </cell>
        </row>
        <row r="372">
          <cell r="E372">
            <v>371</v>
          </cell>
        </row>
        <row r="373">
          <cell r="E373">
            <v>372</v>
          </cell>
        </row>
        <row r="374">
          <cell r="E374">
            <v>373</v>
          </cell>
        </row>
        <row r="375">
          <cell r="E375">
            <v>374</v>
          </cell>
        </row>
        <row r="376">
          <cell r="E376">
            <v>375</v>
          </cell>
        </row>
        <row r="377">
          <cell r="E377">
            <v>376</v>
          </cell>
        </row>
        <row r="378">
          <cell r="E378">
            <v>377</v>
          </cell>
        </row>
        <row r="379">
          <cell r="E379">
            <v>378</v>
          </cell>
        </row>
        <row r="380">
          <cell r="E380">
            <v>379</v>
          </cell>
        </row>
        <row r="381">
          <cell r="E381">
            <v>380</v>
          </cell>
        </row>
        <row r="382">
          <cell r="E382">
            <v>381</v>
          </cell>
        </row>
        <row r="383">
          <cell r="E383">
            <v>382</v>
          </cell>
        </row>
        <row r="384">
          <cell r="E384">
            <v>383</v>
          </cell>
        </row>
        <row r="385">
          <cell r="E385">
            <v>384</v>
          </cell>
        </row>
        <row r="386">
          <cell r="E386">
            <v>385</v>
          </cell>
        </row>
        <row r="387">
          <cell r="E387">
            <v>386</v>
          </cell>
        </row>
        <row r="388">
          <cell r="E388">
            <v>387</v>
          </cell>
        </row>
        <row r="389">
          <cell r="E389">
            <v>388</v>
          </cell>
        </row>
        <row r="390">
          <cell r="E390">
            <v>389</v>
          </cell>
        </row>
        <row r="391">
          <cell r="E391">
            <v>390</v>
          </cell>
        </row>
        <row r="392">
          <cell r="E392">
            <v>391</v>
          </cell>
        </row>
        <row r="393">
          <cell r="E393">
            <v>392</v>
          </cell>
        </row>
        <row r="394">
          <cell r="E394">
            <v>393</v>
          </cell>
        </row>
        <row r="395">
          <cell r="E395">
            <v>394</v>
          </cell>
        </row>
        <row r="396">
          <cell r="E396">
            <v>395</v>
          </cell>
        </row>
        <row r="397">
          <cell r="E397">
            <v>396</v>
          </cell>
        </row>
        <row r="398">
          <cell r="E398">
            <v>397</v>
          </cell>
        </row>
        <row r="399">
          <cell r="E399">
            <v>398</v>
          </cell>
        </row>
        <row r="400">
          <cell r="E400">
            <v>399</v>
          </cell>
        </row>
        <row r="401">
          <cell r="E401">
            <v>400</v>
          </cell>
        </row>
        <row r="402">
          <cell r="E402">
            <v>401</v>
          </cell>
        </row>
        <row r="403">
          <cell r="E403">
            <v>402</v>
          </cell>
        </row>
        <row r="404">
          <cell r="E404">
            <v>403</v>
          </cell>
        </row>
        <row r="405">
          <cell r="E405">
            <v>404</v>
          </cell>
        </row>
        <row r="406">
          <cell r="E406">
            <v>405</v>
          </cell>
        </row>
        <row r="407">
          <cell r="E407">
            <v>406</v>
          </cell>
        </row>
        <row r="408">
          <cell r="E408">
            <v>407</v>
          </cell>
        </row>
        <row r="409">
          <cell r="E409">
            <v>408</v>
          </cell>
        </row>
        <row r="410">
          <cell r="E410">
            <v>409</v>
          </cell>
        </row>
        <row r="411">
          <cell r="E411">
            <v>410</v>
          </cell>
        </row>
        <row r="412">
          <cell r="E412">
            <v>411</v>
          </cell>
        </row>
        <row r="413">
          <cell r="E413">
            <v>412</v>
          </cell>
        </row>
        <row r="414">
          <cell r="E414">
            <v>413</v>
          </cell>
        </row>
        <row r="415">
          <cell r="E415">
            <v>414</v>
          </cell>
        </row>
        <row r="416">
          <cell r="E416">
            <v>415</v>
          </cell>
        </row>
        <row r="417">
          <cell r="E417">
            <v>416</v>
          </cell>
        </row>
        <row r="418">
          <cell r="E418">
            <v>417</v>
          </cell>
        </row>
        <row r="419">
          <cell r="E419">
            <v>418</v>
          </cell>
        </row>
        <row r="420">
          <cell r="E420">
            <v>419</v>
          </cell>
        </row>
        <row r="421">
          <cell r="E421">
            <v>420</v>
          </cell>
        </row>
        <row r="422">
          <cell r="E422">
            <v>421</v>
          </cell>
        </row>
        <row r="423">
          <cell r="E423">
            <v>422</v>
          </cell>
        </row>
        <row r="424">
          <cell r="E424">
            <v>423</v>
          </cell>
        </row>
        <row r="425">
          <cell r="E425">
            <v>424</v>
          </cell>
        </row>
        <row r="426">
          <cell r="E426">
            <v>425</v>
          </cell>
        </row>
        <row r="427">
          <cell r="E427">
            <v>426</v>
          </cell>
        </row>
        <row r="428">
          <cell r="E428">
            <v>427</v>
          </cell>
        </row>
        <row r="429">
          <cell r="E429">
            <v>428</v>
          </cell>
        </row>
        <row r="430">
          <cell r="E430">
            <v>429</v>
          </cell>
        </row>
        <row r="431">
          <cell r="E431">
            <v>430</v>
          </cell>
        </row>
        <row r="432">
          <cell r="E432">
            <v>431</v>
          </cell>
        </row>
        <row r="433">
          <cell r="E433">
            <v>432</v>
          </cell>
        </row>
        <row r="434">
          <cell r="E434">
            <v>433</v>
          </cell>
        </row>
        <row r="435">
          <cell r="E435">
            <v>434</v>
          </cell>
        </row>
        <row r="436">
          <cell r="E436">
            <v>435</v>
          </cell>
        </row>
        <row r="437">
          <cell r="E437">
            <v>436</v>
          </cell>
        </row>
        <row r="438">
          <cell r="E438">
            <v>437</v>
          </cell>
        </row>
        <row r="439">
          <cell r="E439">
            <v>438</v>
          </cell>
        </row>
        <row r="440">
          <cell r="E440">
            <v>439</v>
          </cell>
        </row>
        <row r="441">
          <cell r="E441">
            <v>440</v>
          </cell>
        </row>
        <row r="442">
          <cell r="E442">
            <v>441</v>
          </cell>
        </row>
        <row r="443">
          <cell r="E443">
            <v>442</v>
          </cell>
        </row>
        <row r="444">
          <cell r="E444">
            <v>443</v>
          </cell>
        </row>
        <row r="445">
          <cell r="E445">
            <v>444</v>
          </cell>
        </row>
        <row r="446">
          <cell r="E446">
            <v>445</v>
          </cell>
        </row>
        <row r="447">
          <cell r="E447">
            <v>446</v>
          </cell>
        </row>
        <row r="448">
          <cell r="E448">
            <v>447</v>
          </cell>
        </row>
        <row r="449">
          <cell r="E449">
            <v>448</v>
          </cell>
        </row>
        <row r="450">
          <cell r="E450">
            <v>449</v>
          </cell>
        </row>
        <row r="451">
          <cell r="E451">
            <v>450</v>
          </cell>
        </row>
        <row r="452">
          <cell r="E452">
            <v>451</v>
          </cell>
        </row>
        <row r="453">
          <cell r="E453">
            <v>452</v>
          </cell>
        </row>
        <row r="454">
          <cell r="E454">
            <v>453</v>
          </cell>
        </row>
        <row r="455">
          <cell r="E455">
            <v>454</v>
          </cell>
        </row>
        <row r="456">
          <cell r="E456">
            <v>455</v>
          </cell>
        </row>
        <row r="457">
          <cell r="E457">
            <v>456</v>
          </cell>
        </row>
        <row r="458">
          <cell r="E458">
            <v>457</v>
          </cell>
        </row>
        <row r="459">
          <cell r="E459">
            <v>458</v>
          </cell>
        </row>
        <row r="460">
          <cell r="E460">
            <v>459</v>
          </cell>
        </row>
        <row r="461">
          <cell r="E461">
            <v>460</v>
          </cell>
        </row>
        <row r="462">
          <cell r="E462">
            <v>461</v>
          </cell>
        </row>
        <row r="463">
          <cell r="E463">
            <v>462</v>
          </cell>
        </row>
        <row r="464">
          <cell r="E464">
            <v>463</v>
          </cell>
        </row>
        <row r="465">
          <cell r="E465">
            <v>464</v>
          </cell>
        </row>
        <row r="466">
          <cell r="E466">
            <v>465</v>
          </cell>
        </row>
        <row r="467">
          <cell r="E467">
            <v>466</v>
          </cell>
        </row>
        <row r="468">
          <cell r="E468">
            <v>467</v>
          </cell>
        </row>
        <row r="469">
          <cell r="E469">
            <v>468</v>
          </cell>
        </row>
        <row r="470">
          <cell r="E470">
            <v>469</v>
          </cell>
        </row>
        <row r="471">
          <cell r="E471">
            <v>470</v>
          </cell>
        </row>
        <row r="472">
          <cell r="E472">
            <v>471</v>
          </cell>
        </row>
        <row r="473">
          <cell r="E473">
            <v>472</v>
          </cell>
        </row>
        <row r="474">
          <cell r="E474">
            <v>473</v>
          </cell>
        </row>
        <row r="475">
          <cell r="E475">
            <v>474</v>
          </cell>
        </row>
        <row r="476">
          <cell r="E476">
            <v>475</v>
          </cell>
        </row>
        <row r="477">
          <cell r="E477">
            <v>476</v>
          </cell>
        </row>
        <row r="478">
          <cell r="E478">
            <v>477</v>
          </cell>
        </row>
        <row r="479">
          <cell r="E479">
            <v>478</v>
          </cell>
        </row>
        <row r="480">
          <cell r="E480">
            <v>479</v>
          </cell>
        </row>
        <row r="481">
          <cell r="E481">
            <v>480</v>
          </cell>
        </row>
        <row r="482">
          <cell r="E482">
            <v>481</v>
          </cell>
        </row>
        <row r="483">
          <cell r="E483">
            <v>482</v>
          </cell>
        </row>
        <row r="484">
          <cell r="E484">
            <v>483</v>
          </cell>
        </row>
        <row r="485">
          <cell r="E485">
            <v>484</v>
          </cell>
        </row>
        <row r="486">
          <cell r="E486">
            <v>485</v>
          </cell>
        </row>
        <row r="487">
          <cell r="E487">
            <v>486</v>
          </cell>
        </row>
        <row r="488">
          <cell r="E488">
            <v>487</v>
          </cell>
        </row>
        <row r="489">
          <cell r="E489">
            <v>488</v>
          </cell>
        </row>
        <row r="490">
          <cell r="E490">
            <v>489</v>
          </cell>
        </row>
        <row r="491">
          <cell r="E491">
            <v>490</v>
          </cell>
        </row>
        <row r="492">
          <cell r="E492">
            <v>491</v>
          </cell>
        </row>
        <row r="493">
          <cell r="E493">
            <v>492</v>
          </cell>
        </row>
        <row r="494">
          <cell r="E494">
            <v>493</v>
          </cell>
        </row>
        <row r="495">
          <cell r="E495">
            <v>494</v>
          </cell>
        </row>
        <row r="496">
          <cell r="E496">
            <v>495</v>
          </cell>
        </row>
        <row r="497">
          <cell r="E497">
            <v>496</v>
          </cell>
        </row>
        <row r="498">
          <cell r="E498">
            <v>497</v>
          </cell>
        </row>
        <row r="499">
          <cell r="E499">
            <v>498</v>
          </cell>
        </row>
        <row r="500">
          <cell r="E500">
            <v>499</v>
          </cell>
        </row>
        <row r="501">
          <cell r="E501">
            <v>500</v>
          </cell>
        </row>
        <row r="502">
          <cell r="E502">
            <v>501</v>
          </cell>
        </row>
        <row r="503">
          <cell r="E503">
            <v>502</v>
          </cell>
        </row>
        <row r="504">
          <cell r="E504">
            <v>503</v>
          </cell>
        </row>
        <row r="505">
          <cell r="E505">
            <v>504</v>
          </cell>
        </row>
        <row r="506">
          <cell r="E506">
            <v>505</v>
          </cell>
        </row>
        <row r="507">
          <cell r="E507">
            <v>506</v>
          </cell>
        </row>
        <row r="508">
          <cell r="E508">
            <v>507</v>
          </cell>
        </row>
        <row r="509">
          <cell r="E509">
            <v>508</v>
          </cell>
        </row>
        <row r="510">
          <cell r="E510">
            <v>509</v>
          </cell>
        </row>
        <row r="511">
          <cell r="E511">
            <v>510</v>
          </cell>
        </row>
        <row r="512">
          <cell r="E512">
            <v>511</v>
          </cell>
        </row>
        <row r="513">
          <cell r="E513">
            <v>512</v>
          </cell>
        </row>
        <row r="514">
          <cell r="E514">
            <v>513</v>
          </cell>
        </row>
        <row r="515">
          <cell r="E515">
            <v>514</v>
          </cell>
        </row>
        <row r="516">
          <cell r="E516">
            <v>515</v>
          </cell>
        </row>
        <row r="517">
          <cell r="E517">
            <v>516</v>
          </cell>
        </row>
        <row r="518">
          <cell r="E518">
            <v>517</v>
          </cell>
        </row>
        <row r="519">
          <cell r="E519">
            <v>518</v>
          </cell>
        </row>
        <row r="520">
          <cell r="E520">
            <v>519</v>
          </cell>
        </row>
        <row r="521">
          <cell r="E521">
            <v>520</v>
          </cell>
        </row>
        <row r="522">
          <cell r="E522">
            <v>521</v>
          </cell>
        </row>
        <row r="523">
          <cell r="E523">
            <v>522</v>
          </cell>
        </row>
        <row r="524">
          <cell r="E524">
            <v>523</v>
          </cell>
        </row>
        <row r="525">
          <cell r="E525">
            <v>524</v>
          </cell>
        </row>
        <row r="526">
          <cell r="E526">
            <v>525</v>
          </cell>
        </row>
        <row r="527">
          <cell r="E527">
            <v>526</v>
          </cell>
        </row>
        <row r="528">
          <cell r="E528">
            <v>527</v>
          </cell>
        </row>
        <row r="529">
          <cell r="E529">
            <v>528</v>
          </cell>
        </row>
        <row r="530">
          <cell r="E530">
            <v>529</v>
          </cell>
        </row>
        <row r="531">
          <cell r="E531">
            <v>530</v>
          </cell>
        </row>
        <row r="532">
          <cell r="E532">
            <v>531</v>
          </cell>
        </row>
        <row r="533">
          <cell r="E533">
            <v>532</v>
          </cell>
        </row>
        <row r="534">
          <cell r="E534">
            <v>533</v>
          </cell>
        </row>
        <row r="535">
          <cell r="E535">
            <v>534</v>
          </cell>
        </row>
        <row r="536">
          <cell r="E536">
            <v>535</v>
          </cell>
        </row>
        <row r="537">
          <cell r="E537">
            <v>536</v>
          </cell>
        </row>
        <row r="538">
          <cell r="E538">
            <v>537</v>
          </cell>
        </row>
        <row r="539">
          <cell r="E539">
            <v>538</v>
          </cell>
        </row>
        <row r="540">
          <cell r="E540">
            <v>539</v>
          </cell>
        </row>
        <row r="541">
          <cell r="E541">
            <v>540</v>
          </cell>
        </row>
        <row r="542">
          <cell r="E542">
            <v>541</v>
          </cell>
        </row>
        <row r="543">
          <cell r="E543">
            <v>542</v>
          </cell>
        </row>
        <row r="544">
          <cell r="E544">
            <v>543</v>
          </cell>
        </row>
        <row r="545">
          <cell r="E545">
            <v>544</v>
          </cell>
        </row>
        <row r="546">
          <cell r="E546">
            <v>545</v>
          </cell>
        </row>
        <row r="547">
          <cell r="E547">
            <v>546</v>
          </cell>
        </row>
        <row r="548">
          <cell r="E548">
            <v>547</v>
          </cell>
        </row>
        <row r="549">
          <cell r="E549">
            <v>548</v>
          </cell>
        </row>
        <row r="550">
          <cell r="E550">
            <v>549</v>
          </cell>
        </row>
        <row r="551">
          <cell r="E551">
            <v>550</v>
          </cell>
        </row>
        <row r="552">
          <cell r="E552">
            <v>551</v>
          </cell>
        </row>
        <row r="553">
          <cell r="E553">
            <v>552</v>
          </cell>
        </row>
        <row r="554">
          <cell r="E554">
            <v>553</v>
          </cell>
        </row>
        <row r="555">
          <cell r="E555">
            <v>554</v>
          </cell>
        </row>
        <row r="556">
          <cell r="E556">
            <v>555</v>
          </cell>
        </row>
        <row r="557">
          <cell r="E557">
            <v>556</v>
          </cell>
        </row>
        <row r="558">
          <cell r="E558">
            <v>557</v>
          </cell>
        </row>
        <row r="559">
          <cell r="E559">
            <v>558</v>
          </cell>
        </row>
        <row r="560">
          <cell r="E560">
            <v>559</v>
          </cell>
        </row>
        <row r="561">
          <cell r="E561">
            <v>560</v>
          </cell>
        </row>
        <row r="562">
          <cell r="E562">
            <v>561</v>
          </cell>
        </row>
        <row r="563">
          <cell r="E563">
            <v>562</v>
          </cell>
        </row>
        <row r="564">
          <cell r="E564">
            <v>563</v>
          </cell>
        </row>
        <row r="565">
          <cell r="E565">
            <v>564</v>
          </cell>
        </row>
        <row r="566">
          <cell r="E566">
            <v>565</v>
          </cell>
        </row>
        <row r="567">
          <cell r="E567">
            <v>566</v>
          </cell>
        </row>
        <row r="568">
          <cell r="E568">
            <v>567</v>
          </cell>
        </row>
        <row r="569">
          <cell r="E569">
            <v>568</v>
          </cell>
        </row>
        <row r="570">
          <cell r="E570">
            <v>569</v>
          </cell>
        </row>
        <row r="571">
          <cell r="E571">
            <v>570</v>
          </cell>
        </row>
        <row r="572">
          <cell r="E572">
            <v>571</v>
          </cell>
        </row>
        <row r="573">
          <cell r="E573">
            <v>572</v>
          </cell>
        </row>
        <row r="574">
          <cell r="E574">
            <v>573</v>
          </cell>
        </row>
        <row r="575">
          <cell r="E575">
            <v>574</v>
          </cell>
        </row>
        <row r="576">
          <cell r="E576">
            <v>575</v>
          </cell>
        </row>
        <row r="577">
          <cell r="E577">
            <v>576</v>
          </cell>
        </row>
        <row r="578">
          <cell r="E578">
            <v>577</v>
          </cell>
        </row>
        <row r="579">
          <cell r="E579">
            <v>578</v>
          </cell>
        </row>
        <row r="580">
          <cell r="E580">
            <v>579</v>
          </cell>
        </row>
        <row r="581">
          <cell r="E581">
            <v>580</v>
          </cell>
        </row>
        <row r="582">
          <cell r="E582">
            <v>581</v>
          </cell>
        </row>
        <row r="583">
          <cell r="E583">
            <v>582</v>
          </cell>
        </row>
        <row r="584">
          <cell r="E584">
            <v>583</v>
          </cell>
        </row>
        <row r="585">
          <cell r="E585">
            <v>584</v>
          </cell>
        </row>
        <row r="586">
          <cell r="E586">
            <v>585</v>
          </cell>
        </row>
        <row r="587">
          <cell r="E587">
            <v>586</v>
          </cell>
        </row>
        <row r="588">
          <cell r="E588">
            <v>587</v>
          </cell>
        </row>
        <row r="589">
          <cell r="E589">
            <v>588</v>
          </cell>
        </row>
        <row r="590">
          <cell r="E590">
            <v>589</v>
          </cell>
        </row>
        <row r="591">
          <cell r="E591">
            <v>590</v>
          </cell>
        </row>
        <row r="592">
          <cell r="E592">
            <v>591</v>
          </cell>
        </row>
        <row r="593">
          <cell r="E593">
            <v>592</v>
          </cell>
        </row>
        <row r="594">
          <cell r="E594">
            <v>593</v>
          </cell>
        </row>
        <row r="595">
          <cell r="E595">
            <v>594</v>
          </cell>
        </row>
        <row r="596">
          <cell r="E596">
            <v>595</v>
          </cell>
        </row>
        <row r="597">
          <cell r="E597">
            <v>596</v>
          </cell>
        </row>
        <row r="598">
          <cell r="E598">
            <v>597</v>
          </cell>
        </row>
        <row r="599">
          <cell r="E599">
            <v>598</v>
          </cell>
        </row>
        <row r="600">
          <cell r="E600">
            <v>599</v>
          </cell>
        </row>
        <row r="601">
          <cell r="E601">
            <v>600</v>
          </cell>
        </row>
        <row r="602">
          <cell r="E602">
            <v>601</v>
          </cell>
        </row>
        <row r="603">
          <cell r="E603">
            <v>602</v>
          </cell>
        </row>
        <row r="604">
          <cell r="E604">
            <v>603</v>
          </cell>
        </row>
        <row r="605">
          <cell r="E605">
            <v>604</v>
          </cell>
        </row>
        <row r="606">
          <cell r="E606">
            <v>605</v>
          </cell>
        </row>
        <row r="607">
          <cell r="E607">
            <v>606</v>
          </cell>
        </row>
        <row r="608">
          <cell r="E608">
            <v>607</v>
          </cell>
        </row>
        <row r="609">
          <cell r="E609">
            <v>608</v>
          </cell>
        </row>
        <row r="610">
          <cell r="E610">
            <v>609</v>
          </cell>
        </row>
        <row r="611">
          <cell r="E611">
            <v>610</v>
          </cell>
        </row>
        <row r="612">
          <cell r="E612">
            <v>611</v>
          </cell>
        </row>
        <row r="613">
          <cell r="E613">
            <v>612</v>
          </cell>
        </row>
        <row r="614">
          <cell r="E614">
            <v>613</v>
          </cell>
        </row>
        <row r="615">
          <cell r="E615">
            <v>614</v>
          </cell>
        </row>
        <row r="616">
          <cell r="E616">
            <v>615</v>
          </cell>
        </row>
        <row r="617">
          <cell r="E617">
            <v>616</v>
          </cell>
        </row>
        <row r="618">
          <cell r="E618">
            <v>617</v>
          </cell>
        </row>
        <row r="619">
          <cell r="E619">
            <v>618</v>
          </cell>
        </row>
        <row r="620">
          <cell r="E620">
            <v>619</v>
          </cell>
        </row>
        <row r="621">
          <cell r="E621">
            <v>620</v>
          </cell>
        </row>
        <row r="622">
          <cell r="E622">
            <v>621</v>
          </cell>
        </row>
        <row r="623">
          <cell r="E623">
            <v>622</v>
          </cell>
        </row>
        <row r="624">
          <cell r="E624">
            <v>623</v>
          </cell>
        </row>
        <row r="625">
          <cell r="E625">
            <v>624</v>
          </cell>
        </row>
        <row r="626">
          <cell r="E626">
            <v>625</v>
          </cell>
        </row>
        <row r="627">
          <cell r="E627">
            <v>626</v>
          </cell>
        </row>
        <row r="628">
          <cell r="E628">
            <v>627</v>
          </cell>
        </row>
        <row r="629">
          <cell r="E629">
            <v>628</v>
          </cell>
        </row>
        <row r="630">
          <cell r="E630">
            <v>629</v>
          </cell>
        </row>
        <row r="631">
          <cell r="E631">
            <v>630</v>
          </cell>
        </row>
        <row r="632">
          <cell r="E632">
            <v>631</v>
          </cell>
        </row>
        <row r="633">
          <cell r="E633">
            <v>632</v>
          </cell>
        </row>
        <row r="634">
          <cell r="E634">
            <v>633</v>
          </cell>
        </row>
        <row r="635">
          <cell r="E635">
            <v>634</v>
          </cell>
        </row>
        <row r="636">
          <cell r="E636">
            <v>635</v>
          </cell>
        </row>
        <row r="637">
          <cell r="E637">
            <v>636</v>
          </cell>
        </row>
        <row r="638">
          <cell r="E638">
            <v>637</v>
          </cell>
        </row>
        <row r="639">
          <cell r="E639">
            <v>638</v>
          </cell>
        </row>
        <row r="640">
          <cell r="E640">
            <v>639</v>
          </cell>
        </row>
        <row r="641">
          <cell r="E641">
            <v>640</v>
          </cell>
        </row>
        <row r="642">
          <cell r="E642">
            <v>641</v>
          </cell>
        </row>
        <row r="643">
          <cell r="E643">
            <v>642</v>
          </cell>
        </row>
        <row r="644">
          <cell r="E644">
            <v>643</v>
          </cell>
        </row>
        <row r="645">
          <cell r="E645">
            <v>644</v>
          </cell>
        </row>
        <row r="646">
          <cell r="E646">
            <v>645</v>
          </cell>
        </row>
        <row r="647">
          <cell r="E647">
            <v>646</v>
          </cell>
        </row>
        <row r="648">
          <cell r="E648">
            <v>647</v>
          </cell>
        </row>
        <row r="649">
          <cell r="E649">
            <v>648</v>
          </cell>
        </row>
        <row r="650">
          <cell r="E650">
            <v>649</v>
          </cell>
        </row>
        <row r="651">
          <cell r="E651">
            <v>650</v>
          </cell>
        </row>
        <row r="652">
          <cell r="E652">
            <v>651</v>
          </cell>
        </row>
        <row r="653">
          <cell r="E653">
            <v>652</v>
          </cell>
        </row>
        <row r="654">
          <cell r="E654">
            <v>653</v>
          </cell>
        </row>
        <row r="655">
          <cell r="E655">
            <v>654</v>
          </cell>
        </row>
        <row r="656">
          <cell r="E656">
            <v>655</v>
          </cell>
        </row>
        <row r="657">
          <cell r="E657">
            <v>656</v>
          </cell>
        </row>
        <row r="658">
          <cell r="E658">
            <v>657</v>
          </cell>
        </row>
        <row r="659">
          <cell r="E659">
            <v>658</v>
          </cell>
        </row>
        <row r="660">
          <cell r="E660">
            <v>659</v>
          </cell>
        </row>
        <row r="661">
          <cell r="E661">
            <v>660</v>
          </cell>
        </row>
        <row r="662">
          <cell r="E662">
            <v>661</v>
          </cell>
        </row>
        <row r="663">
          <cell r="E663">
            <v>662</v>
          </cell>
        </row>
        <row r="664">
          <cell r="E664">
            <v>663</v>
          </cell>
        </row>
        <row r="665">
          <cell r="E665">
            <v>664</v>
          </cell>
        </row>
        <row r="666">
          <cell r="E666">
            <v>665</v>
          </cell>
        </row>
        <row r="667">
          <cell r="E667">
            <v>666</v>
          </cell>
        </row>
        <row r="668">
          <cell r="E668">
            <v>667</v>
          </cell>
        </row>
        <row r="669">
          <cell r="E669">
            <v>668</v>
          </cell>
        </row>
        <row r="670">
          <cell r="E670">
            <v>669</v>
          </cell>
        </row>
        <row r="671">
          <cell r="E671">
            <v>670</v>
          </cell>
        </row>
        <row r="672">
          <cell r="E672">
            <v>671</v>
          </cell>
        </row>
        <row r="673">
          <cell r="E673">
            <v>672</v>
          </cell>
        </row>
        <row r="674">
          <cell r="E674">
            <v>673</v>
          </cell>
        </row>
        <row r="675">
          <cell r="E675">
            <v>674</v>
          </cell>
        </row>
        <row r="676">
          <cell r="E676">
            <v>675</v>
          </cell>
        </row>
        <row r="677">
          <cell r="E677">
            <v>676</v>
          </cell>
        </row>
        <row r="678">
          <cell r="E678">
            <v>677</v>
          </cell>
        </row>
        <row r="679">
          <cell r="E679">
            <v>678</v>
          </cell>
        </row>
        <row r="680">
          <cell r="E680">
            <v>679</v>
          </cell>
        </row>
        <row r="681">
          <cell r="E681">
            <v>680</v>
          </cell>
        </row>
        <row r="682">
          <cell r="E682">
            <v>681</v>
          </cell>
        </row>
        <row r="683">
          <cell r="E683">
            <v>682</v>
          </cell>
        </row>
        <row r="684">
          <cell r="E684">
            <v>683</v>
          </cell>
        </row>
        <row r="685">
          <cell r="E685">
            <v>684</v>
          </cell>
        </row>
        <row r="686">
          <cell r="E686">
            <v>685</v>
          </cell>
        </row>
        <row r="687">
          <cell r="E687">
            <v>686</v>
          </cell>
        </row>
        <row r="688">
          <cell r="E688">
            <v>687</v>
          </cell>
        </row>
        <row r="689">
          <cell r="E689">
            <v>688</v>
          </cell>
        </row>
        <row r="690">
          <cell r="E690">
            <v>689</v>
          </cell>
        </row>
        <row r="691">
          <cell r="E691">
            <v>690</v>
          </cell>
        </row>
        <row r="692">
          <cell r="E692">
            <v>691</v>
          </cell>
        </row>
        <row r="693">
          <cell r="E693">
            <v>692</v>
          </cell>
        </row>
        <row r="694">
          <cell r="E694">
            <v>693</v>
          </cell>
        </row>
        <row r="695">
          <cell r="E695">
            <v>694</v>
          </cell>
        </row>
        <row r="696">
          <cell r="E696">
            <v>695</v>
          </cell>
        </row>
        <row r="697">
          <cell r="E697">
            <v>696</v>
          </cell>
        </row>
        <row r="698">
          <cell r="E698">
            <v>697</v>
          </cell>
        </row>
        <row r="699">
          <cell r="E699">
            <v>698</v>
          </cell>
        </row>
        <row r="700">
          <cell r="E700">
            <v>699</v>
          </cell>
        </row>
      </sheetData>
      <sheetData sheetId="2">
        <row r="2">
          <cell r="A2" t="str">
            <v>71128</v>
          </cell>
          <cell r="B2" t="str">
            <v>00601</v>
          </cell>
          <cell r="C2">
            <v>1</v>
          </cell>
          <cell r="D2" t="str">
            <v>L006</v>
          </cell>
          <cell r="E2">
            <v>3.0000000000000001E-5</v>
          </cell>
          <cell r="F2" t="str">
            <v>71128</v>
          </cell>
        </row>
        <row r="3">
          <cell r="A3" t="str">
            <v>71128</v>
          </cell>
          <cell r="B3" t="str">
            <v>00601</v>
          </cell>
          <cell r="C3">
            <v>2</v>
          </cell>
          <cell r="D3" t="str">
            <v>M006</v>
          </cell>
          <cell r="E3">
            <v>6.3E-5</v>
          </cell>
          <cell r="F3" t="str">
            <v>71128</v>
          </cell>
        </row>
        <row r="4">
          <cell r="A4" t="str">
            <v>71130</v>
          </cell>
          <cell r="B4" t="str">
            <v>12003</v>
          </cell>
          <cell r="C4">
            <v>3</v>
          </cell>
          <cell r="D4" t="str">
            <v>L120</v>
          </cell>
          <cell r="E4">
            <v>2.3E-5</v>
          </cell>
          <cell r="F4" t="str">
            <v>71130</v>
          </cell>
        </row>
        <row r="5">
          <cell r="A5" t="str">
            <v>71130</v>
          </cell>
          <cell r="B5" t="str">
            <v>12003</v>
          </cell>
          <cell r="C5">
            <v>4</v>
          </cell>
          <cell r="D5" t="str">
            <v>M120</v>
          </cell>
          <cell r="E5">
            <v>2.8E-5</v>
          </cell>
          <cell r="F5" t="str">
            <v>71130</v>
          </cell>
        </row>
        <row r="6">
          <cell r="A6" t="str">
            <v>71131</v>
          </cell>
          <cell r="B6" t="str">
            <v>12003</v>
          </cell>
          <cell r="C6">
            <v>5</v>
          </cell>
          <cell r="D6" t="str">
            <v>L120</v>
          </cell>
          <cell r="E6">
            <v>2.3E-5</v>
          </cell>
          <cell r="F6" t="str">
            <v>71131</v>
          </cell>
        </row>
        <row r="7">
          <cell r="A7" t="str">
            <v>71131</v>
          </cell>
          <cell r="B7" t="str">
            <v>12003</v>
          </cell>
          <cell r="C7">
            <v>6</v>
          </cell>
          <cell r="D7" t="str">
            <v>M120</v>
          </cell>
          <cell r="E7">
            <v>2.8E-5</v>
          </cell>
          <cell r="F7" t="str">
            <v>71131</v>
          </cell>
        </row>
        <row r="8">
          <cell r="A8" t="str">
            <v>75127</v>
          </cell>
          <cell r="B8" t="str">
            <v>12005</v>
          </cell>
          <cell r="C8">
            <v>7</v>
          </cell>
          <cell r="D8" t="str">
            <v>L120</v>
          </cell>
          <cell r="E8">
            <v>2.3E-5</v>
          </cell>
          <cell r="F8" t="str">
            <v>75127</v>
          </cell>
        </row>
        <row r="9">
          <cell r="A9" t="str">
            <v>75127</v>
          </cell>
          <cell r="B9" t="str">
            <v>12005</v>
          </cell>
          <cell r="C9">
            <v>8</v>
          </cell>
          <cell r="D9" t="str">
            <v>M120</v>
          </cell>
          <cell r="E9">
            <v>2.8E-5</v>
          </cell>
          <cell r="F9" t="str">
            <v>75127</v>
          </cell>
        </row>
        <row r="10">
          <cell r="A10" t="str">
            <v>75128</v>
          </cell>
          <cell r="B10" t="str">
            <v>00601</v>
          </cell>
          <cell r="C10">
            <v>9</v>
          </cell>
          <cell r="D10" t="str">
            <v>L006</v>
          </cell>
          <cell r="E10">
            <v>3.0000000000000001E-5</v>
          </cell>
          <cell r="F10" t="str">
            <v>75128</v>
          </cell>
        </row>
        <row r="11">
          <cell r="A11" t="str">
            <v>75128</v>
          </cell>
          <cell r="B11" t="str">
            <v>00601</v>
          </cell>
          <cell r="C11">
            <v>10</v>
          </cell>
          <cell r="D11" t="str">
            <v>M006</v>
          </cell>
          <cell r="E11">
            <v>6.3E-5</v>
          </cell>
          <cell r="F11" t="str">
            <v>75128</v>
          </cell>
        </row>
        <row r="12">
          <cell r="A12" t="str">
            <v>75129</v>
          </cell>
          <cell r="B12" t="str">
            <v>00601</v>
          </cell>
          <cell r="C12">
            <v>11</v>
          </cell>
          <cell r="D12" t="str">
            <v>L006</v>
          </cell>
          <cell r="E12">
            <v>3.0000000000000001E-5</v>
          </cell>
          <cell r="F12" t="str">
            <v>75129</v>
          </cell>
        </row>
        <row r="13">
          <cell r="A13" t="str">
            <v>75129</v>
          </cell>
          <cell r="B13" t="str">
            <v>00601</v>
          </cell>
          <cell r="C13">
            <v>12</v>
          </cell>
          <cell r="D13" t="str">
            <v>M006</v>
          </cell>
          <cell r="E13">
            <v>6.3E-5</v>
          </cell>
          <cell r="F13" t="str">
            <v>75129</v>
          </cell>
        </row>
        <row r="14">
          <cell r="A14" t="str">
            <v>75130</v>
          </cell>
          <cell r="B14" t="str">
            <v>00601</v>
          </cell>
          <cell r="C14">
            <v>13</v>
          </cell>
          <cell r="D14" t="str">
            <v>L006</v>
          </cell>
          <cell r="E14">
            <v>3.0000000000000001E-5</v>
          </cell>
          <cell r="F14" t="str">
            <v>75130</v>
          </cell>
        </row>
        <row r="15">
          <cell r="A15" t="str">
            <v>75130</v>
          </cell>
          <cell r="B15" t="str">
            <v>00601</v>
          </cell>
          <cell r="C15">
            <v>14</v>
          </cell>
          <cell r="D15" t="str">
            <v>M006</v>
          </cell>
          <cell r="E15">
            <v>6.3E-5</v>
          </cell>
          <cell r="F15" t="str">
            <v>75130</v>
          </cell>
        </row>
        <row r="16">
          <cell r="A16" t="str">
            <v>75133</v>
          </cell>
          <cell r="B16" t="str">
            <v>00601</v>
          </cell>
          <cell r="C16">
            <v>15</v>
          </cell>
          <cell r="D16" t="str">
            <v>L006</v>
          </cell>
          <cell r="E16">
            <v>3.0000000000000001E-5</v>
          </cell>
          <cell r="F16" t="str">
            <v>75133</v>
          </cell>
        </row>
        <row r="17">
          <cell r="A17" t="str">
            <v>75133</v>
          </cell>
          <cell r="B17" t="str">
            <v>00601</v>
          </cell>
          <cell r="C17">
            <v>16</v>
          </cell>
          <cell r="D17" t="str">
            <v>M006</v>
          </cell>
          <cell r="E17">
            <v>6.3E-5</v>
          </cell>
          <cell r="F17" t="str">
            <v>75133</v>
          </cell>
        </row>
        <row r="18">
          <cell r="A18" t="str">
            <v>75137</v>
          </cell>
          <cell r="B18" t="str">
            <v>00601</v>
          </cell>
          <cell r="C18">
            <v>17</v>
          </cell>
          <cell r="D18" t="str">
            <v>L006</v>
          </cell>
          <cell r="E18">
            <v>3.0000000000000001E-5</v>
          </cell>
          <cell r="F18" t="str">
            <v>75137</v>
          </cell>
        </row>
        <row r="19">
          <cell r="A19" t="str">
            <v>75137</v>
          </cell>
          <cell r="B19" t="str">
            <v>00601</v>
          </cell>
          <cell r="C19">
            <v>18</v>
          </cell>
          <cell r="D19" t="str">
            <v>M006</v>
          </cell>
          <cell r="E19">
            <v>6.3E-5</v>
          </cell>
          <cell r="F19" t="str">
            <v>75137</v>
          </cell>
        </row>
        <row r="20">
          <cell r="A20" t="str">
            <v>75214</v>
          </cell>
          <cell r="B20" t="str">
            <v>12005</v>
          </cell>
          <cell r="C20">
            <v>19</v>
          </cell>
          <cell r="D20" t="str">
            <v>L120</v>
          </cell>
          <cell r="E20">
            <v>2.3E-5</v>
          </cell>
          <cell r="F20" t="str">
            <v>75214</v>
          </cell>
        </row>
        <row r="21">
          <cell r="A21" t="str">
            <v>75214</v>
          </cell>
          <cell r="B21" t="str">
            <v>12005</v>
          </cell>
          <cell r="C21">
            <v>20</v>
          </cell>
          <cell r="D21" t="str">
            <v>M120</v>
          </cell>
          <cell r="E21">
            <v>2.8E-5</v>
          </cell>
          <cell r="F21" t="str">
            <v>75214</v>
          </cell>
        </row>
        <row r="22">
          <cell r="A22" t="str">
            <v>75222</v>
          </cell>
          <cell r="B22" t="str">
            <v>12005</v>
          </cell>
          <cell r="C22">
            <v>21</v>
          </cell>
          <cell r="D22" t="str">
            <v>L120</v>
          </cell>
          <cell r="E22">
            <v>2.3E-5</v>
          </cell>
          <cell r="F22" t="str">
            <v>75222</v>
          </cell>
        </row>
        <row r="23">
          <cell r="A23" t="str">
            <v>75222</v>
          </cell>
          <cell r="B23" t="str">
            <v>12005</v>
          </cell>
          <cell r="C23">
            <v>22</v>
          </cell>
          <cell r="D23" t="str">
            <v>M120</v>
          </cell>
          <cell r="E23">
            <v>2.8E-5</v>
          </cell>
          <cell r="F23" t="str">
            <v>75222</v>
          </cell>
        </row>
        <row r="24">
          <cell r="A24" t="str">
            <v>75223</v>
          </cell>
          <cell r="B24" t="str">
            <v>12005</v>
          </cell>
          <cell r="C24">
            <v>23</v>
          </cell>
          <cell r="D24" t="str">
            <v>L120</v>
          </cell>
          <cell r="E24">
            <v>2.3E-5</v>
          </cell>
          <cell r="F24" t="str">
            <v>75223</v>
          </cell>
        </row>
        <row r="25">
          <cell r="A25" t="str">
            <v>75223</v>
          </cell>
          <cell r="B25" t="str">
            <v>12005</v>
          </cell>
          <cell r="C25">
            <v>24</v>
          </cell>
          <cell r="D25" t="str">
            <v>M120</v>
          </cell>
          <cell r="E25">
            <v>2.8E-5</v>
          </cell>
          <cell r="F25" t="str">
            <v>75223</v>
          </cell>
        </row>
        <row r="26">
          <cell r="A26" t="str">
            <v>75252</v>
          </cell>
          <cell r="B26" t="str">
            <v>12005</v>
          </cell>
          <cell r="C26">
            <v>25</v>
          </cell>
          <cell r="D26" t="str">
            <v>L120</v>
          </cell>
          <cell r="E26">
            <v>2.3E-5</v>
          </cell>
          <cell r="F26" t="str">
            <v>75252</v>
          </cell>
        </row>
        <row r="27">
          <cell r="A27" t="str">
            <v>75252</v>
          </cell>
          <cell r="B27" t="str">
            <v>12005</v>
          </cell>
          <cell r="C27">
            <v>26</v>
          </cell>
          <cell r="D27" t="str">
            <v>L120</v>
          </cell>
          <cell r="E27">
            <v>2.5999999999999998E-5</v>
          </cell>
          <cell r="F27" t="str">
            <v>75252</v>
          </cell>
        </row>
        <row r="28">
          <cell r="A28" t="str">
            <v>75252</v>
          </cell>
          <cell r="B28" t="str">
            <v>12001</v>
          </cell>
          <cell r="C28">
            <v>27</v>
          </cell>
          <cell r="D28" t="str">
            <v>M120</v>
          </cell>
          <cell r="E28">
            <v>2.8E-5</v>
          </cell>
          <cell r="F28" t="str">
            <v>75252</v>
          </cell>
        </row>
        <row r="29">
          <cell r="A29" t="str">
            <v>75252</v>
          </cell>
          <cell r="B29" t="str">
            <v>12001</v>
          </cell>
          <cell r="C29">
            <v>28</v>
          </cell>
          <cell r="D29" t="str">
            <v>M120</v>
          </cell>
          <cell r="E29">
            <v>3.1000000000000001E-5</v>
          </cell>
          <cell r="F29" t="str">
            <v>75252</v>
          </cell>
        </row>
        <row r="30">
          <cell r="A30" t="str">
            <v>75253</v>
          </cell>
          <cell r="B30" t="str">
            <v>12005</v>
          </cell>
          <cell r="C30">
            <v>29</v>
          </cell>
          <cell r="D30" t="str">
            <v>L120</v>
          </cell>
          <cell r="E30">
            <v>2.5999999999999998E-5</v>
          </cell>
          <cell r="F30" t="str">
            <v>75253</v>
          </cell>
        </row>
        <row r="31">
          <cell r="A31" t="str">
            <v>75253</v>
          </cell>
          <cell r="B31" t="str">
            <v>12001</v>
          </cell>
          <cell r="C31">
            <v>30</v>
          </cell>
          <cell r="D31" t="str">
            <v>L120</v>
          </cell>
          <cell r="E31">
            <v>2.3E-5</v>
          </cell>
          <cell r="F31" t="str">
            <v>75253</v>
          </cell>
        </row>
        <row r="32">
          <cell r="A32" t="str">
            <v>75253</v>
          </cell>
          <cell r="B32" t="str">
            <v>12001</v>
          </cell>
          <cell r="C32">
            <v>31</v>
          </cell>
          <cell r="D32" t="str">
            <v>M120</v>
          </cell>
          <cell r="E32">
            <v>3.1000000000000001E-5</v>
          </cell>
          <cell r="F32" t="str">
            <v>75253</v>
          </cell>
        </row>
        <row r="33">
          <cell r="A33" t="str">
            <v>75253</v>
          </cell>
          <cell r="B33" t="str">
            <v>12005</v>
          </cell>
          <cell r="C33">
            <v>32</v>
          </cell>
          <cell r="D33" t="str">
            <v>M120</v>
          </cell>
          <cell r="E33">
            <v>2.8E-5</v>
          </cell>
          <cell r="F33" t="str">
            <v>75253</v>
          </cell>
        </row>
        <row r="34">
          <cell r="A34" t="str">
            <v>75488</v>
          </cell>
          <cell r="B34" t="str">
            <v>12004</v>
          </cell>
          <cell r="C34">
            <v>33</v>
          </cell>
          <cell r="D34" t="str">
            <v>L120</v>
          </cell>
          <cell r="E34">
            <v>2.3E-5</v>
          </cell>
          <cell r="F34" t="str">
            <v>75488</v>
          </cell>
        </row>
        <row r="35">
          <cell r="A35" t="str">
            <v>75488</v>
          </cell>
          <cell r="B35" t="str">
            <v>12004</v>
          </cell>
          <cell r="C35">
            <v>34</v>
          </cell>
          <cell r="D35" t="str">
            <v>M120</v>
          </cell>
          <cell r="E35">
            <v>2.8E-5</v>
          </cell>
          <cell r="F35" t="str">
            <v>75488</v>
          </cell>
        </row>
        <row r="36">
          <cell r="A36" t="str">
            <v>75980</v>
          </cell>
          <cell r="B36" t="str">
            <v>12501</v>
          </cell>
          <cell r="C36">
            <v>35</v>
          </cell>
          <cell r="D36" t="str">
            <v>L125</v>
          </cell>
          <cell r="E36">
            <v>2.013E-3</v>
          </cell>
          <cell r="F36" t="str">
            <v>75980</v>
          </cell>
        </row>
        <row r="37">
          <cell r="A37" t="str">
            <v>75980</v>
          </cell>
          <cell r="B37" t="str">
            <v>12501</v>
          </cell>
          <cell r="C37">
            <v>36</v>
          </cell>
          <cell r="D37" t="str">
            <v>M125</v>
          </cell>
          <cell r="E37">
            <v>3.9459999999999999E-3</v>
          </cell>
          <cell r="F37" t="str">
            <v>75980</v>
          </cell>
        </row>
        <row r="38">
          <cell r="A38" t="str">
            <v>77002</v>
          </cell>
          <cell r="B38" t="str">
            <v>12001</v>
          </cell>
          <cell r="C38">
            <v>37</v>
          </cell>
          <cell r="D38" t="str">
            <v>L120</v>
          </cell>
          <cell r="E38">
            <v>2.5999999999999998E-5</v>
          </cell>
          <cell r="F38" t="str">
            <v>77002</v>
          </cell>
        </row>
        <row r="39">
          <cell r="A39" t="str">
            <v>77002</v>
          </cell>
          <cell r="B39" t="str">
            <v>12006</v>
          </cell>
          <cell r="C39">
            <v>38</v>
          </cell>
          <cell r="D39" t="str">
            <v>L120</v>
          </cell>
          <cell r="E39">
            <v>1.5999999999999999E-5</v>
          </cell>
          <cell r="F39" t="str">
            <v>77002</v>
          </cell>
        </row>
        <row r="40">
          <cell r="A40" t="str">
            <v>77002</v>
          </cell>
          <cell r="B40" t="str">
            <v>12006</v>
          </cell>
          <cell r="C40">
            <v>39</v>
          </cell>
          <cell r="D40" t="str">
            <v>M120</v>
          </cell>
          <cell r="E40">
            <v>2.0000000000000002E-5</v>
          </cell>
          <cell r="F40" t="str">
            <v>77002</v>
          </cell>
        </row>
        <row r="41">
          <cell r="A41" t="str">
            <v>77002</v>
          </cell>
          <cell r="B41" t="str">
            <v>12001</v>
          </cell>
          <cell r="C41">
            <v>40</v>
          </cell>
          <cell r="D41" t="str">
            <v>M120</v>
          </cell>
          <cell r="E41">
            <v>3.1000000000000001E-5</v>
          </cell>
          <cell r="F41" t="str">
            <v>77002</v>
          </cell>
        </row>
        <row r="42">
          <cell r="A42" t="str">
            <v>77004</v>
          </cell>
          <cell r="B42" t="str">
            <v>00601</v>
          </cell>
          <cell r="C42">
            <v>41</v>
          </cell>
          <cell r="D42" t="str">
            <v>L006</v>
          </cell>
          <cell r="E42">
            <v>3.0000000000000001E-5</v>
          </cell>
          <cell r="F42" t="str">
            <v>77004</v>
          </cell>
        </row>
        <row r="43">
          <cell r="A43" t="str">
            <v>77004</v>
          </cell>
          <cell r="B43" t="str">
            <v>00601</v>
          </cell>
          <cell r="C43">
            <v>42</v>
          </cell>
          <cell r="D43" t="str">
            <v>M006</v>
          </cell>
          <cell r="E43">
            <v>6.3E-5</v>
          </cell>
          <cell r="F43" t="str">
            <v>77004</v>
          </cell>
        </row>
        <row r="44">
          <cell r="A44" t="str">
            <v>77005</v>
          </cell>
          <cell r="B44" t="str">
            <v>00601</v>
          </cell>
          <cell r="C44">
            <v>43</v>
          </cell>
          <cell r="D44" t="str">
            <v>L006</v>
          </cell>
          <cell r="E44">
            <v>3.0000000000000001E-5</v>
          </cell>
          <cell r="F44" t="str">
            <v>77005</v>
          </cell>
        </row>
        <row r="45">
          <cell r="A45" t="str">
            <v>77005</v>
          </cell>
          <cell r="B45" t="str">
            <v>00601</v>
          </cell>
          <cell r="C45">
            <v>44</v>
          </cell>
          <cell r="D45" t="str">
            <v>M006</v>
          </cell>
          <cell r="E45">
            <v>6.3E-5</v>
          </cell>
          <cell r="F45" t="str">
            <v>77005</v>
          </cell>
        </row>
        <row r="46">
          <cell r="A46" t="str">
            <v>77006</v>
          </cell>
          <cell r="B46" t="str">
            <v>00601</v>
          </cell>
          <cell r="C46">
            <v>45</v>
          </cell>
          <cell r="D46" t="str">
            <v>L006</v>
          </cell>
          <cell r="E46">
            <v>3.0000000000000001E-5</v>
          </cell>
          <cell r="F46" t="str">
            <v>77006</v>
          </cell>
        </row>
        <row r="47">
          <cell r="A47" t="str">
            <v>77006</v>
          </cell>
          <cell r="B47" t="str">
            <v>00601</v>
          </cell>
          <cell r="C47">
            <v>46</v>
          </cell>
          <cell r="D47" t="str">
            <v>M006</v>
          </cell>
          <cell r="E47">
            <v>6.3E-5</v>
          </cell>
          <cell r="F47" t="str">
            <v>77006</v>
          </cell>
        </row>
        <row r="48">
          <cell r="A48" t="str">
            <v>77007</v>
          </cell>
          <cell r="B48" t="str">
            <v>00601</v>
          </cell>
          <cell r="C48">
            <v>47</v>
          </cell>
          <cell r="D48" t="str">
            <v>L006</v>
          </cell>
          <cell r="E48">
            <v>3.0000000000000001E-5</v>
          </cell>
          <cell r="F48" t="str">
            <v>77007</v>
          </cell>
        </row>
        <row r="49">
          <cell r="A49" t="str">
            <v>77007</v>
          </cell>
          <cell r="B49" t="str">
            <v>00601</v>
          </cell>
          <cell r="C49">
            <v>48</v>
          </cell>
          <cell r="D49" t="str">
            <v>M006</v>
          </cell>
          <cell r="E49">
            <v>6.3E-5</v>
          </cell>
          <cell r="F49" t="str">
            <v>77007</v>
          </cell>
        </row>
        <row r="50">
          <cell r="A50" t="str">
            <v>77017</v>
          </cell>
          <cell r="B50" t="str">
            <v>12005</v>
          </cell>
          <cell r="C50">
            <v>49</v>
          </cell>
          <cell r="D50" t="str">
            <v>L120</v>
          </cell>
          <cell r="E50">
            <v>2.3E-5</v>
          </cell>
          <cell r="F50" t="str">
            <v>77017</v>
          </cell>
        </row>
        <row r="51">
          <cell r="A51" t="str">
            <v>77017</v>
          </cell>
          <cell r="B51" t="str">
            <v>12005</v>
          </cell>
          <cell r="C51">
            <v>50</v>
          </cell>
          <cell r="D51" t="str">
            <v>M120</v>
          </cell>
          <cell r="E51">
            <v>2.8E-5</v>
          </cell>
          <cell r="F51" t="str">
            <v>77017</v>
          </cell>
        </row>
        <row r="52">
          <cell r="A52" t="str">
            <v>77026</v>
          </cell>
          <cell r="B52" t="str">
            <v>99902</v>
          </cell>
          <cell r="C52">
            <v>51</v>
          </cell>
          <cell r="D52" t="str">
            <v>L999</v>
          </cell>
          <cell r="E52">
            <v>0</v>
          </cell>
          <cell r="F52" t="str">
            <v>77026</v>
          </cell>
        </row>
        <row r="53">
          <cell r="A53" t="str">
            <v>77028</v>
          </cell>
          <cell r="B53" t="str">
            <v>12001</v>
          </cell>
          <cell r="C53">
            <v>52</v>
          </cell>
          <cell r="D53" t="str">
            <v>L120</v>
          </cell>
          <cell r="E53">
            <v>2.5999999999999998E-5</v>
          </cell>
          <cell r="F53" t="str">
            <v>77028</v>
          </cell>
        </row>
        <row r="54">
          <cell r="A54" t="str">
            <v>77028</v>
          </cell>
          <cell r="B54" t="str">
            <v>12001</v>
          </cell>
          <cell r="C54">
            <v>53</v>
          </cell>
          <cell r="D54" t="str">
            <v>M120</v>
          </cell>
          <cell r="E54">
            <v>3.1000000000000001E-5</v>
          </cell>
          <cell r="F54" t="str">
            <v>77028</v>
          </cell>
        </row>
        <row r="55">
          <cell r="A55" t="str">
            <v>77029</v>
          </cell>
          <cell r="B55" t="str">
            <v>12001</v>
          </cell>
          <cell r="C55">
            <v>54</v>
          </cell>
          <cell r="D55" t="str">
            <v>L120</v>
          </cell>
          <cell r="E55">
            <v>2.5999999999999998E-5</v>
          </cell>
          <cell r="F55" t="str">
            <v>77029</v>
          </cell>
        </row>
        <row r="56">
          <cell r="A56" t="str">
            <v>77029</v>
          </cell>
          <cell r="B56" t="str">
            <v>12001</v>
          </cell>
          <cell r="C56">
            <v>55</v>
          </cell>
          <cell r="D56" t="str">
            <v>M120</v>
          </cell>
          <cell r="E56">
            <v>3.1000000000000001E-5</v>
          </cell>
          <cell r="F56" t="str">
            <v>77029</v>
          </cell>
        </row>
        <row r="57">
          <cell r="A57" t="str">
            <v>77032</v>
          </cell>
          <cell r="B57" t="str">
            <v>12001</v>
          </cell>
          <cell r="C57">
            <v>56</v>
          </cell>
          <cell r="D57" t="str">
            <v>L120</v>
          </cell>
          <cell r="E57">
            <v>2.5999999999999998E-5</v>
          </cell>
          <cell r="F57" t="str">
            <v>77032</v>
          </cell>
        </row>
        <row r="58">
          <cell r="A58" t="str">
            <v>77032</v>
          </cell>
          <cell r="B58" t="str">
            <v>12001</v>
          </cell>
          <cell r="C58">
            <v>57</v>
          </cell>
          <cell r="D58" t="str">
            <v>M120</v>
          </cell>
          <cell r="E58">
            <v>3.1000000000000001E-5</v>
          </cell>
          <cell r="F58" t="str">
            <v>77032</v>
          </cell>
        </row>
        <row r="59">
          <cell r="A59" t="str">
            <v>77065</v>
          </cell>
          <cell r="B59" t="str">
            <v>12005</v>
          </cell>
          <cell r="C59">
            <v>58</v>
          </cell>
          <cell r="D59" t="str">
            <v>L120</v>
          </cell>
          <cell r="E59">
            <v>2.3E-5</v>
          </cell>
          <cell r="F59" t="str">
            <v>77065</v>
          </cell>
        </row>
        <row r="60">
          <cell r="A60" t="str">
            <v>77065</v>
          </cell>
          <cell r="B60" t="str">
            <v>12005</v>
          </cell>
          <cell r="C60">
            <v>59</v>
          </cell>
          <cell r="D60" t="str">
            <v>M120</v>
          </cell>
          <cell r="E60">
            <v>2.8E-5</v>
          </cell>
          <cell r="F60" t="str">
            <v>77065</v>
          </cell>
        </row>
        <row r="61">
          <cell r="A61" t="str">
            <v>77066</v>
          </cell>
          <cell r="B61" t="str">
            <v>12001</v>
          </cell>
          <cell r="C61">
            <v>60</v>
          </cell>
          <cell r="D61" t="str">
            <v>L120</v>
          </cell>
          <cell r="E61">
            <v>2.5999999999999998E-5</v>
          </cell>
          <cell r="F61" t="str">
            <v>77066</v>
          </cell>
        </row>
        <row r="62">
          <cell r="A62" t="str">
            <v>77066</v>
          </cell>
          <cell r="B62" t="str">
            <v>12001</v>
          </cell>
          <cell r="C62">
            <v>61</v>
          </cell>
          <cell r="D62" t="str">
            <v>M120</v>
          </cell>
          <cell r="E62">
            <v>3.1000000000000001E-5</v>
          </cell>
          <cell r="F62" t="str">
            <v>77066</v>
          </cell>
        </row>
        <row r="63">
          <cell r="A63" t="str">
            <v>77067</v>
          </cell>
          <cell r="B63" t="str">
            <v>12001</v>
          </cell>
          <cell r="C63">
            <v>62</v>
          </cell>
          <cell r="D63" t="str">
            <v>L120</v>
          </cell>
          <cell r="E63">
            <v>2.5999999999999998E-5</v>
          </cell>
          <cell r="F63" t="str">
            <v>77067</v>
          </cell>
        </row>
        <row r="64">
          <cell r="A64" t="str">
            <v>77067</v>
          </cell>
          <cell r="B64" t="str">
            <v>12001</v>
          </cell>
          <cell r="C64">
            <v>63</v>
          </cell>
          <cell r="D64" t="str">
            <v>M120</v>
          </cell>
          <cell r="E64">
            <v>3.1000000000000001E-5</v>
          </cell>
          <cell r="F64" t="str">
            <v>77067</v>
          </cell>
        </row>
        <row r="65">
          <cell r="A65" t="str">
            <v>77103</v>
          </cell>
          <cell r="B65" t="str">
            <v>12001</v>
          </cell>
          <cell r="C65">
            <v>64</v>
          </cell>
          <cell r="D65" t="str">
            <v>L120</v>
          </cell>
          <cell r="E65">
            <v>2.5999999999999998E-5</v>
          </cell>
          <cell r="F65" t="str">
            <v>77103</v>
          </cell>
        </row>
        <row r="66">
          <cell r="A66" t="str">
            <v>77103</v>
          </cell>
          <cell r="B66" t="str">
            <v>12001</v>
          </cell>
          <cell r="C66">
            <v>65</v>
          </cell>
          <cell r="D66" t="str">
            <v>M120</v>
          </cell>
          <cell r="E66">
            <v>3.1000000000000001E-5</v>
          </cell>
          <cell r="F66" t="str">
            <v>77103</v>
          </cell>
        </row>
        <row r="67">
          <cell r="A67" t="str">
            <v>77108</v>
          </cell>
          <cell r="B67" t="str">
            <v>12003</v>
          </cell>
          <cell r="C67">
            <v>66</v>
          </cell>
          <cell r="D67" t="str">
            <v>L120</v>
          </cell>
          <cell r="E67">
            <v>2.5999999999999998E-5</v>
          </cell>
          <cell r="F67" t="str">
            <v>77108</v>
          </cell>
        </row>
        <row r="68">
          <cell r="A68" t="str">
            <v>77108</v>
          </cell>
          <cell r="B68" t="str">
            <v>12001</v>
          </cell>
          <cell r="C68">
            <v>67</v>
          </cell>
          <cell r="D68" t="str">
            <v>L120</v>
          </cell>
          <cell r="E68">
            <v>2.3E-5</v>
          </cell>
          <cell r="F68" t="str">
            <v>77108</v>
          </cell>
        </row>
        <row r="69">
          <cell r="A69" t="str">
            <v>77108</v>
          </cell>
          <cell r="B69" t="str">
            <v>12001</v>
          </cell>
          <cell r="C69">
            <v>68</v>
          </cell>
          <cell r="D69" t="str">
            <v>M120</v>
          </cell>
          <cell r="E69">
            <v>3.1000000000000001E-5</v>
          </cell>
          <cell r="F69" t="str">
            <v>77108</v>
          </cell>
        </row>
        <row r="70">
          <cell r="A70" t="str">
            <v>77108</v>
          </cell>
          <cell r="B70" t="str">
            <v>12003</v>
          </cell>
          <cell r="C70">
            <v>69</v>
          </cell>
          <cell r="D70" t="str">
            <v>M120</v>
          </cell>
          <cell r="E70">
            <v>2.8E-5</v>
          </cell>
          <cell r="F70" t="str">
            <v>77108</v>
          </cell>
        </row>
        <row r="71">
          <cell r="A71" t="str">
            <v>77156</v>
          </cell>
          <cell r="B71" t="str">
            <v>12001</v>
          </cell>
          <cell r="C71">
            <v>70</v>
          </cell>
          <cell r="D71" t="str">
            <v>L120</v>
          </cell>
          <cell r="E71">
            <v>2.5999999999999998E-5</v>
          </cell>
          <cell r="F71" t="str">
            <v>77156</v>
          </cell>
        </row>
        <row r="72">
          <cell r="A72" t="str">
            <v>77156</v>
          </cell>
          <cell r="B72" t="str">
            <v>12001</v>
          </cell>
          <cell r="C72">
            <v>71</v>
          </cell>
          <cell r="D72" t="str">
            <v>M120</v>
          </cell>
          <cell r="E72">
            <v>3.1000000000000001E-5</v>
          </cell>
          <cell r="F72" t="str">
            <v>77156</v>
          </cell>
        </row>
        <row r="73">
          <cell r="A73" t="str">
            <v>77204</v>
          </cell>
          <cell r="B73" t="str">
            <v>12003</v>
          </cell>
          <cell r="C73">
            <v>72</v>
          </cell>
          <cell r="D73" t="str">
            <v>L120</v>
          </cell>
          <cell r="E73">
            <v>2.3E-5</v>
          </cell>
          <cell r="F73" t="str">
            <v>77204</v>
          </cell>
        </row>
        <row r="74">
          <cell r="A74" t="str">
            <v>77204</v>
          </cell>
          <cell r="B74" t="str">
            <v>12003</v>
          </cell>
          <cell r="C74">
            <v>73</v>
          </cell>
          <cell r="D74" t="str">
            <v>M120</v>
          </cell>
          <cell r="E74">
            <v>2.8E-5</v>
          </cell>
          <cell r="F74" t="str">
            <v>77204</v>
          </cell>
        </row>
        <row r="75">
          <cell r="A75" t="str">
            <v>77208</v>
          </cell>
          <cell r="B75" t="str">
            <v>12003</v>
          </cell>
          <cell r="C75">
            <v>74</v>
          </cell>
          <cell r="D75" t="str">
            <v>L120</v>
          </cell>
          <cell r="E75">
            <v>2.3E-5</v>
          </cell>
          <cell r="F75" t="str">
            <v>77208</v>
          </cell>
        </row>
        <row r="76">
          <cell r="A76" t="str">
            <v>77208</v>
          </cell>
          <cell r="B76" t="str">
            <v>12003</v>
          </cell>
          <cell r="C76">
            <v>75</v>
          </cell>
          <cell r="D76" t="str">
            <v>M120</v>
          </cell>
          <cell r="E76">
            <v>2.8E-5</v>
          </cell>
          <cell r="F76" t="str">
            <v>77208</v>
          </cell>
        </row>
        <row r="77">
          <cell r="A77" t="str">
            <v>77252</v>
          </cell>
          <cell r="B77" t="str">
            <v>12002</v>
          </cell>
          <cell r="C77">
            <v>76</v>
          </cell>
          <cell r="D77" t="str">
            <v>L120</v>
          </cell>
          <cell r="E77">
            <v>4.8000000000000001E-5</v>
          </cell>
          <cell r="F77" t="str">
            <v>77252</v>
          </cell>
        </row>
        <row r="78">
          <cell r="A78" t="str">
            <v>77252</v>
          </cell>
          <cell r="B78" t="str">
            <v>12002</v>
          </cell>
          <cell r="C78">
            <v>77</v>
          </cell>
          <cell r="D78" t="str">
            <v>M120</v>
          </cell>
          <cell r="E78">
            <v>5.8E-5</v>
          </cell>
          <cell r="F78" t="str">
            <v>77252</v>
          </cell>
        </row>
        <row r="79">
          <cell r="A79" t="str">
            <v>77253</v>
          </cell>
          <cell r="B79" t="str">
            <v>12002</v>
          </cell>
          <cell r="C79">
            <v>78</v>
          </cell>
          <cell r="D79" t="str">
            <v>L120</v>
          </cell>
          <cell r="E79">
            <v>2.3E-5</v>
          </cell>
          <cell r="F79" t="str">
            <v>77253</v>
          </cell>
        </row>
        <row r="80">
          <cell r="A80" t="str">
            <v>77253</v>
          </cell>
          <cell r="B80" t="str">
            <v>12002</v>
          </cell>
          <cell r="C80">
            <v>79</v>
          </cell>
          <cell r="D80" t="str">
            <v>L120</v>
          </cell>
          <cell r="E80">
            <v>4.8000000000000001E-5</v>
          </cell>
          <cell r="F80" t="str">
            <v>77253</v>
          </cell>
        </row>
        <row r="81">
          <cell r="A81" t="str">
            <v>77253</v>
          </cell>
          <cell r="B81" t="str">
            <v>12003</v>
          </cell>
          <cell r="C81">
            <v>80</v>
          </cell>
          <cell r="D81" t="str">
            <v>M120</v>
          </cell>
          <cell r="E81">
            <v>5.8E-5</v>
          </cell>
          <cell r="F81" t="str">
            <v>77253</v>
          </cell>
        </row>
        <row r="82">
          <cell r="A82" t="str">
            <v>77253</v>
          </cell>
          <cell r="B82" t="str">
            <v>12003</v>
          </cell>
          <cell r="C82">
            <v>81</v>
          </cell>
          <cell r="D82" t="str">
            <v>M120</v>
          </cell>
          <cell r="E82">
            <v>2.8E-5</v>
          </cell>
          <cell r="F82" t="str">
            <v>77253</v>
          </cell>
        </row>
        <row r="83">
          <cell r="A83" t="str">
            <v>77255</v>
          </cell>
          <cell r="B83" t="str">
            <v>12001</v>
          </cell>
          <cell r="C83">
            <v>82</v>
          </cell>
          <cell r="D83" t="str">
            <v>L120</v>
          </cell>
          <cell r="E83">
            <v>2.5999999999999998E-5</v>
          </cell>
          <cell r="F83" t="str">
            <v>77255</v>
          </cell>
        </row>
        <row r="84">
          <cell r="A84" t="str">
            <v>77255</v>
          </cell>
          <cell r="B84" t="str">
            <v>12001</v>
          </cell>
          <cell r="C84">
            <v>83</v>
          </cell>
          <cell r="D84" t="str">
            <v>M120</v>
          </cell>
          <cell r="E84">
            <v>3.1000000000000001E-5</v>
          </cell>
          <cell r="F84" t="str">
            <v>77255</v>
          </cell>
        </row>
        <row r="85">
          <cell r="A85" t="str">
            <v>77256</v>
          </cell>
          <cell r="B85" t="str">
            <v>12001</v>
          </cell>
          <cell r="C85">
            <v>84</v>
          </cell>
          <cell r="D85" t="str">
            <v>L120</v>
          </cell>
          <cell r="E85">
            <v>2.5999999999999998E-5</v>
          </cell>
          <cell r="F85" t="str">
            <v>77256</v>
          </cell>
        </row>
        <row r="86">
          <cell r="A86" t="str">
            <v>77256</v>
          </cell>
          <cell r="B86" t="str">
            <v>12001</v>
          </cell>
          <cell r="C86">
            <v>85</v>
          </cell>
          <cell r="D86" t="str">
            <v>M120</v>
          </cell>
          <cell r="E86">
            <v>3.1000000000000001E-5</v>
          </cell>
          <cell r="F86" t="str">
            <v>77256</v>
          </cell>
        </row>
        <row r="87">
          <cell r="A87" t="str">
            <v>77299</v>
          </cell>
          <cell r="B87" t="str">
            <v>12004</v>
          </cell>
          <cell r="C87">
            <v>86</v>
          </cell>
          <cell r="D87" t="str">
            <v>L120</v>
          </cell>
          <cell r="E87">
            <v>2.3E-5</v>
          </cell>
          <cell r="F87" t="str">
            <v>77299</v>
          </cell>
        </row>
        <row r="88">
          <cell r="A88" t="str">
            <v>77299</v>
          </cell>
          <cell r="B88" t="str">
            <v>12004</v>
          </cell>
          <cell r="C88">
            <v>87</v>
          </cell>
          <cell r="D88" t="str">
            <v>M120</v>
          </cell>
          <cell r="E88">
            <v>2.8E-5</v>
          </cell>
          <cell r="F88" t="str">
            <v>77299</v>
          </cell>
        </row>
        <row r="89">
          <cell r="A89" t="str">
            <v>77304</v>
          </cell>
          <cell r="B89" t="str">
            <v>12004</v>
          </cell>
          <cell r="C89">
            <v>88</v>
          </cell>
          <cell r="D89" t="str">
            <v>L120</v>
          </cell>
          <cell r="E89">
            <v>2.3E-5</v>
          </cell>
          <cell r="F89" t="str">
            <v>77304</v>
          </cell>
        </row>
        <row r="90">
          <cell r="A90" t="str">
            <v>77304</v>
          </cell>
          <cell r="B90" t="str">
            <v>12004</v>
          </cell>
          <cell r="C90">
            <v>89</v>
          </cell>
          <cell r="D90" t="str">
            <v>M120</v>
          </cell>
          <cell r="E90">
            <v>2.8E-5</v>
          </cell>
          <cell r="F90" t="str">
            <v>77304</v>
          </cell>
        </row>
        <row r="91">
          <cell r="A91" t="str">
            <v>77305</v>
          </cell>
          <cell r="B91" t="str">
            <v>12004</v>
          </cell>
          <cell r="C91">
            <v>90</v>
          </cell>
          <cell r="D91" t="str">
            <v>L120</v>
          </cell>
          <cell r="E91">
            <v>2.3E-5</v>
          </cell>
          <cell r="F91" t="str">
            <v>77305</v>
          </cell>
        </row>
        <row r="92">
          <cell r="A92" t="str">
            <v>77305</v>
          </cell>
          <cell r="B92" t="str">
            <v>12004</v>
          </cell>
          <cell r="C92">
            <v>91</v>
          </cell>
          <cell r="D92" t="str">
            <v>M120</v>
          </cell>
          <cell r="E92">
            <v>2.8E-5</v>
          </cell>
          <cell r="F92" t="str">
            <v>77305</v>
          </cell>
        </row>
        <row r="93">
          <cell r="A93" t="str">
            <v>77308</v>
          </cell>
          <cell r="B93" t="str">
            <v>12003</v>
          </cell>
          <cell r="C93">
            <v>92</v>
          </cell>
          <cell r="D93" t="str">
            <v>L120</v>
          </cell>
          <cell r="E93">
            <v>2.3E-5</v>
          </cell>
          <cell r="F93" t="str">
            <v>77308</v>
          </cell>
        </row>
        <row r="94">
          <cell r="A94" t="str">
            <v>77308</v>
          </cell>
          <cell r="B94" t="str">
            <v>12003</v>
          </cell>
          <cell r="C94">
            <v>93</v>
          </cell>
          <cell r="D94" t="str">
            <v>M120</v>
          </cell>
          <cell r="E94">
            <v>2.8E-5</v>
          </cell>
          <cell r="F94" t="str">
            <v>77308</v>
          </cell>
        </row>
        <row r="95">
          <cell r="A95" t="str">
            <v>77384</v>
          </cell>
          <cell r="B95" t="str">
            <v>99902</v>
          </cell>
          <cell r="C95">
            <v>94</v>
          </cell>
          <cell r="D95" t="str">
            <v>L999</v>
          </cell>
          <cell r="E95">
            <v>0</v>
          </cell>
          <cell r="F95" t="str">
            <v>77384</v>
          </cell>
        </row>
        <row r="96">
          <cell r="A96" t="str">
            <v>77385</v>
          </cell>
          <cell r="B96" t="str">
            <v>99902</v>
          </cell>
          <cell r="C96">
            <v>95</v>
          </cell>
          <cell r="D96" t="str">
            <v>L999</v>
          </cell>
          <cell r="E96">
            <v>0</v>
          </cell>
          <cell r="F96" t="str">
            <v>77385</v>
          </cell>
        </row>
        <row r="97">
          <cell r="A97" t="str">
            <v>77387</v>
          </cell>
          <cell r="B97" t="str">
            <v>99902</v>
          </cell>
          <cell r="C97">
            <v>96</v>
          </cell>
          <cell r="D97" t="str">
            <v>L999</v>
          </cell>
          <cell r="E97">
            <v>0</v>
          </cell>
          <cell r="F97" t="str">
            <v>77387</v>
          </cell>
        </row>
        <row r="98">
          <cell r="A98" t="str">
            <v>77388</v>
          </cell>
          <cell r="B98" t="str">
            <v>99902</v>
          </cell>
          <cell r="C98">
            <v>97</v>
          </cell>
          <cell r="D98" t="str">
            <v>L999</v>
          </cell>
          <cell r="E98">
            <v>0</v>
          </cell>
          <cell r="F98" t="str">
            <v>77388</v>
          </cell>
        </row>
        <row r="99">
          <cell r="A99" t="str">
            <v>77389</v>
          </cell>
          <cell r="B99" t="str">
            <v>99902</v>
          </cell>
          <cell r="C99">
            <v>98</v>
          </cell>
          <cell r="D99" t="str">
            <v>L999</v>
          </cell>
          <cell r="E99">
            <v>0</v>
          </cell>
          <cell r="F99" t="str">
            <v>77389</v>
          </cell>
        </row>
        <row r="100">
          <cell r="A100" t="str">
            <v>77390</v>
          </cell>
          <cell r="B100" t="str">
            <v>99902</v>
          </cell>
          <cell r="C100">
            <v>99</v>
          </cell>
          <cell r="D100" t="str">
            <v>L999</v>
          </cell>
          <cell r="E100">
            <v>0</v>
          </cell>
          <cell r="F100" t="str">
            <v>77390</v>
          </cell>
        </row>
        <row r="101">
          <cell r="A101" t="str">
            <v>77392</v>
          </cell>
          <cell r="B101" t="str">
            <v>99902</v>
          </cell>
          <cell r="C101">
            <v>100</v>
          </cell>
          <cell r="D101" t="str">
            <v>L999</v>
          </cell>
          <cell r="E101">
            <v>0</v>
          </cell>
          <cell r="F101" t="str">
            <v>77392</v>
          </cell>
        </row>
        <row r="102">
          <cell r="A102" t="str">
            <v>77393</v>
          </cell>
          <cell r="B102" t="str">
            <v>12004</v>
          </cell>
          <cell r="C102">
            <v>101</v>
          </cell>
          <cell r="D102" t="str">
            <v>L120</v>
          </cell>
          <cell r="E102">
            <v>2.3E-5</v>
          </cell>
          <cell r="F102" t="str">
            <v>77393</v>
          </cell>
        </row>
        <row r="103">
          <cell r="A103" t="str">
            <v>77393</v>
          </cell>
          <cell r="B103" t="str">
            <v>12004</v>
          </cell>
          <cell r="C103">
            <v>102</v>
          </cell>
          <cell r="D103" t="str">
            <v>M120</v>
          </cell>
          <cell r="E103">
            <v>2.8E-5</v>
          </cell>
          <cell r="F103" t="str">
            <v>77393</v>
          </cell>
        </row>
        <row r="104">
          <cell r="A104" t="str">
            <v>77394</v>
          </cell>
          <cell r="B104" t="str">
            <v>99902</v>
          </cell>
          <cell r="C104">
            <v>103</v>
          </cell>
          <cell r="D104" t="str">
            <v>L999</v>
          </cell>
          <cell r="E104">
            <v>0</v>
          </cell>
          <cell r="F104" t="str">
            <v>77394</v>
          </cell>
        </row>
        <row r="105">
          <cell r="A105" t="str">
            <v>77396</v>
          </cell>
          <cell r="B105" t="str">
            <v>99902</v>
          </cell>
          <cell r="C105">
            <v>104</v>
          </cell>
          <cell r="D105" t="str">
            <v>L999</v>
          </cell>
          <cell r="E105">
            <v>0</v>
          </cell>
          <cell r="F105" t="str">
            <v>77396</v>
          </cell>
        </row>
        <row r="106">
          <cell r="A106" t="str">
            <v>77397</v>
          </cell>
          <cell r="B106" t="str">
            <v>99902</v>
          </cell>
          <cell r="C106">
            <v>105</v>
          </cell>
          <cell r="D106" t="str">
            <v>L999</v>
          </cell>
          <cell r="E106">
            <v>0</v>
          </cell>
          <cell r="F106" t="str">
            <v>77397</v>
          </cell>
        </row>
        <row r="107">
          <cell r="A107" t="str">
            <v>77398</v>
          </cell>
          <cell r="B107" t="str">
            <v>99902</v>
          </cell>
          <cell r="C107">
            <v>106</v>
          </cell>
          <cell r="D107" t="str">
            <v>L999</v>
          </cell>
          <cell r="E107">
            <v>0</v>
          </cell>
          <cell r="F107" t="str">
            <v>77398</v>
          </cell>
        </row>
        <row r="108">
          <cell r="A108" t="str">
            <v>77400</v>
          </cell>
          <cell r="B108" t="str">
            <v>12004</v>
          </cell>
          <cell r="C108">
            <v>107</v>
          </cell>
          <cell r="D108" t="str">
            <v>L120</v>
          </cell>
          <cell r="E108">
            <v>2.3E-5</v>
          </cell>
          <cell r="F108" t="str">
            <v>77400</v>
          </cell>
        </row>
        <row r="109">
          <cell r="A109" t="str">
            <v>77400</v>
          </cell>
          <cell r="B109" t="str">
            <v>12004</v>
          </cell>
          <cell r="C109">
            <v>108</v>
          </cell>
          <cell r="D109" t="str">
            <v>M120</v>
          </cell>
          <cell r="E109">
            <v>2.8E-5</v>
          </cell>
          <cell r="F109" t="str">
            <v>77400</v>
          </cell>
        </row>
        <row r="110">
          <cell r="A110" t="str">
            <v>77401</v>
          </cell>
          <cell r="B110" t="str">
            <v>99902</v>
          </cell>
          <cell r="C110">
            <v>109</v>
          </cell>
          <cell r="D110" t="str">
            <v>L999</v>
          </cell>
          <cell r="E110">
            <v>0</v>
          </cell>
          <cell r="F110" t="str">
            <v>77401</v>
          </cell>
        </row>
        <row r="111">
          <cell r="A111" t="str">
            <v>77402</v>
          </cell>
          <cell r="B111" t="str">
            <v>99902</v>
          </cell>
          <cell r="C111">
            <v>110</v>
          </cell>
          <cell r="D111" t="str">
            <v>L999</v>
          </cell>
          <cell r="E111">
            <v>0</v>
          </cell>
          <cell r="F111" t="str">
            <v>77402</v>
          </cell>
        </row>
        <row r="112">
          <cell r="A112" t="str">
            <v>77403</v>
          </cell>
          <cell r="B112" t="str">
            <v>12004</v>
          </cell>
          <cell r="C112">
            <v>111</v>
          </cell>
          <cell r="D112" t="str">
            <v>L120</v>
          </cell>
          <cell r="E112">
            <v>2.3E-5</v>
          </cell>
          <cell r="F112" t="str">
            <v>77403</v>
          </cell>
        </row>
        <row r="113">
          <cell r="A113" t="str">
            <v>77403</v>
          </cell>
          <cell r="B113" t="str">
            <v>12004</v>
          </cell>
          <cell r="C113">
            <v>112</v>
          </cell>
          <cell r="D113" t="str">
            <v>M120</v>
          </cell>
          <cell r="E113">
            <v>2.8E-5</v>
          </cell>
          <cell r="F113" t="str">
            <v>77403</v>
          </cell>
        </row>
        <row r="114">
          <cell r="A114" t="str">
            <v>77404</v>
          </cell>
          <cell r="B114" t="str">
            <v>12004</v>
          </cell>
          <cell r="C114">
            <v>113</v>
          </cell>
          <cell r="D114" t="str">
            <v>L120</v>
          </cell>
          <cell r="E114">
            <v>2.3E-5</v>
          </cell>
          <cell r="F114" t="str">
            <v>77404</v>
          </cell>
        </row>
        <row r="115">
          <cell r="A115" t="str">
            <v>77404</v>
          </cell>
          <cell r="B115" t="str">
            <v>12004</v>
          </cell>
          <cell r="C115">
            <v>114</v>
          </cell>
          <cell r="D115" t="str">
            <v>M120</v>
          </cell>
          <cell r="E115">
            <v>2.8E-5</v>
          </cell>
          <cell r="F115" t="str">
            <v>77404</v>
          </cell>
        </row>
        <row r="116">
          <cell r="A116" t="str">
            <v>77405</v>
          </cell>
          <cell r="B116" t="str">
            <v>99902</v>
          </cell>
          <cell r="C116">
            <v>115</v>
          </cell>
          <cell r="D116" t="str">
            <v>L999</v>
          </cell>
          <cell r="E116">
            <v>0</v>
          </cell>
          <cell r="F116" t="str">
            <v>77405</v>
          </cell>
        </row>
        <row r="117">
          <cell r="A117" t="str">
            <v>77406</v>
          </cell>
          <cell r="B117" t="str">
            <v>99902</v>
          </cell>
          <cell r="C117">
            <v>116</v>
          </cell>
          <cell r="D117" t="str">
            <v>L999</v>
          </cell>
          <cell r="E117">
            <v>0</v>
          </cell>
          <cell r="F117" t="str">
            <v>77406</v>
          </cell>
        </row>
        <row r="118">
          <cell r="A118" t="str">
            <v>77416</v>
          </cell>
          <cell r="B118" t="str">
            <v>12004</v>
          </cell>
          <cell r="C118">
            <v>117</v>
          </cell>
          <cell r="D118" t="str">
            <v>L120</v>
          </cell>
          <cell r="E118">
            <v>2.3E-5</v>
          </cell>
          <cell r="F118" t="str">
            <v>77416</v>
          </cell>
        </row>
        <row r="119">
          <cell r="A119" t="str">
            <v>77416</v>
          </cell>
          <cell r="B119" t="str">
            <v>12004</v>
          </cell>
          <cell r="C119">
            <v>118</v>
          </cell>
          <cell r="D119" t="str">
            <v>M120</v>
          </cell>
          <cell r="E119">
            <v>2.8E-5</v>
          </cell>
          <cell r="F119" t="str">
            <v>77416</v>
          </cell>
        </row>
        <row r="120">
          <cell r="A120" t="str">
            <v>77446</v>
          </cell>
          <cell r="B120" t="str">
            <v>00401</v>
          </cell>
          <cell r="C120">
            <v>119</v>
          </cell>
          <cell r="D120" t="str">
            <v>L004</v>
          </cell>
          <cell r="E120">
            <v>9.9999999999999995E-7</v>
          </cell>
          <cell r="F120" t="str">
            <v>77446</v>
          </cell>
        </row>
        <row r="121">
          <cell r="A121" t="str">
            <v>77446</v>
          </cell>
          <cell r="B121" t="str">
            <v>00401</v>
          </cell>
          <cell r="C121">
            <v>120</v>
          </cell>
          <cell r="D121" t="str">
            <v>M004</v>
          </cell>
          <cell r="E121">
            <v>5.1999999999999997E-5</v>
          </cell>
          <cell r="F121" t="str">
            <v>77446</v>
          </cell>
        </row>
        <row r="122">
          <cell r="A122" t="str">
            <v>77447</v>
          </cell>
          <cell r="B122" t="str">
            <v>00401</v>
          </cell>
          <cell r="C122">
            <v>121</v>
          </cell>
          <cell r="D122" t="str">
            <v>L004</v>
          </cell>
          <cell r="E122">
            <v>3.8000000000000002E-5</v>
          </cell>
          <cell r="F122" t="str">
            <v>77447</v>
          </cell>
        </row>
        <row r="123">
          <cell r="A123" t="str">
            <v>77447</v>
          </cell>
          <cell r="B123" t="str">
            <v>00402</v>
          </cell>
          <cell r="C123">
            <v>122</v>
          </cell>
          <cell r="D123" t="str">
            <v>L004</v>
          </cell>
          <cell r="E123">
            <v>9.9999999999999995E-7</v>
          </cell>
          <cell r="F123" t="str">
            <v>77447</v>
          </cell>
        </row>
        <row r="124">
          <cell r="A124" t="str">
            <v>77447</v>
          </cell>
          <cell r="B124" t="str">
            <v>00401</v>
          </cell>
          <cell r="C124">
            <v>123</v>
          </cell>
          <cell r="D124" t="str">
            <v>M004</v>
          </cell>
          <cell r="E124">
            <v>5.1999999999999997E-5</v>
          </cell>
          <cell r="F124" t="str">
            <v>77447</v>
          </cell>
        </row>
        <row r="125">
          <cell r="A125" t="str">
            <v>77447</v>
          </cell>
          <cell r="B125" t="str">
            <v>00402</v>
          </cell>
          <cell r="C125">
            <v>124</v>
          </cell>
          <cell r="D125" t="str">
            <v>M004</v>
          </cell>
          <cell r="E125">
            <v>5.3000000000000008E-5</v>
          </cell>
          <cell r="F125" t="str">
            <v>77447</v>
          </cell>
        </row>
        <row r="126">
          <cell r="A126" t="str">
            <v>77450</v>
          </cell>
          <cell r="B126" t="str">
            <v>99902</v>
          </cell>
          <cell r="C126">
            <v>125</v>
          </cell>
          <cell r="D126" t="str">
            <v>L999</v>
          </cell>
          <cell r="E126">
            <v>0</v>
          </cell>
          <cell r="F126" t="str">
            <v>77450</v>
          </cell>
        </row>
        <row r="127">
          <cell r="A127" t="str">
            <v>77451</v>
          </cell>
          <cell r="B127" t="str">
            <v>99902</v>
          </cell>
          <cell r="C127">
            <v>126</v>
          </cell>
          <cell r="D127" t="str">
            <v>L999</v>
          </cell>
          <cell r="E127">
            <v>0</v>
          </cell>
          <cell r="F127" t="str">
            <v>77451</v>
          </cell>
        </row>
        <row r="128">
          <cell r="A128" t="str">
            <v>77452</v>
          </cell>
          <cell r="B128" t="str">
            <v>99902</v>
          </cell>
          <cell r="C128">
            <v>127</v>
          </cell>
          <cell r="D128" t="str">
            <v>L999</v>
          </cell>
          <cell r="E128">
            <v>0</v>
          </cell>
          <cell r="F128" t="str">
            <v>77452</v>
          </cell>
        </row>
        <row r="129">
          <cell r="A129" t="str">
            <v>77453</v>
          </cell>
          <cell r="B129" t="str">
            <v>99902</v>
          </cell>
          <cell r="C129">
            <v>128</v>
          </cell>
          <cell r="D129" t="str">
            <v>L999</v>
          </cell>
          <cell r="E129">
            <v>0</v>
          </cell>
          <cell r="F129" t="str">
            <v>77453</v>
          </cell>
        </row>
        <row r="130">
          <cell r="A130" t="str">
            <v>77454</v>
          </cell>
          <cell r="B130" t="str">
            <v>99902</v>
          </cell>
          <cell r="C130">
            <v>129</v>
          </cell>
          <cell r="D130" t="str">
            <v>L999</v>
          </cell>
          <cell r="E130">
            <v>0</v>
          </cell>
          <cell r="F130" t="str">
            <v>77454</v>
          </cell>
        </row>
        <row r="131">
          <cell r="A131" t="str">
            <v>77455</v>
          </cell>
          <cell r="B131" t="str">
            <v>99902</v>
          </cell>
          <cell r="C131">
            <v>130</v>
          </cell>
          <cell r="D131" t="str">
            <v>L999</v>
          </cell>
          <cell r="E131">
            <v>0</v>
          </cell>
          <cell r="F131" t="str">
            <v>77455</v>
          </cell>
        </row>
        <row r="132">
          <cell r="A132" t="str">
            <v>77456</v>
          </cell>
          <cell r="B132" t="str">
            <v>99902</v>
          </cell>
          <cell r="C132">
            <v>131</v>
          </cell>
          <cell r="D132" t="str">
            <v>L999</v>
          </cell>
          <cell r="E132">
            <v>0</v>
          </cell>
          <cell r="F132" t="str">
            <v>77456</v>
          </cell>
        </row>
        <row r="133">
          <cell r="A133" t="str">
            <v>77457</v>
          </cell>
          <cell r="B133" t="str">
            <v>99902</v>
          </cell>
          <cell r="C133">
            <v>132</v>
          </cell>
          <cell r="D133" t="str">
            <v>L999</v>
          </cell>
          <cell r="E133">
            <v>0</v>
          </cell>
          <cell r="F133" t="str">
            <v>77457</v>
          </cell>
        </row>
        <row r="134">
          <cell r="A134" t="str">
            <v>77489</v>
          </cell>
          <cell r="B134" t="str">
            <v>00401</v>
          </cell>
          <cell r="C134">
            <v>133</v>
          </cell>
          <cell r="D134" t="str">
            <v>L004</v>
          </cell>
          <cell r="E134">
            <v>9.9999999999999995E-7</v>
          </cell>
          <cell r="F134" t="str">
            <v>77489</v>
          </cell>
        </row>
        <row r="135">
          <cell r="A135" t="str">
            <v>77489</v>
          </cell>
          <cell r="B135" t="str">
            <v>00401</v>
          </cell>
          <cell r="C135">
            <v>134</v>
          </cell>
          <cell r="D135" t="str">
            <v>M004</v>
          </cell>
          <cell r="E135">
            <v>5.1999999999999997E-5</v>
          </cell>
          <cell r="F135" t="str">
            <v>77489</v>
          </cell>
        </row>
        <row r="136">
          <cell r="A136" t="str">
            <v>77723</v>
          </cell>
          <cell r="B136" t="str">
            <v>99902</v>
          </cell>
          <cell r="C136">
            <v>135</v>
          </cell>
          <cell r="D136" t="str">
            <v>L999</v>
          </cell>
          <cell r="E136">
            <v>0</v>
          </cell>
          <cell r="F136" t="str">
            <v>77723</v>
          </cell>
        </row>
        <row r="137">
          <cell r="A137" t="str">
            <v>77729</v>
          </cell>
          <cell r="B137" t="str">
            <v>99902</v>
          </cell>
          <cell r="C137">
            <v>136</v>
          </cell>
          <cell r="D137" t="str">
            <v>L999</v>
          </cell>
          <cell r="E137">
            <v>0</v>
          </cell>
          <cell r="F137" t="str">
            <v>77729</v>
          </cell>
        </row>
        <row r="138">
          <cell r="A138" t="str">
            <v>77730</v>
          </cell>
          <cell r="B138" t="str">
            <v>99902</v>
          </cell>
          <cell r="C138">
            <v>137</v>
          </cell>
          <cell r="D138" t="str">
            <v>L999</v>
          </cell>
          <cell r="E138">
            <v>0</v>
          </cell>
          <cell r="F138" t="str">
            <v>77730</v>
          </cell>
        </row>
        <row r="139">
          <cell r="A139" t="str">
            <v>77733</v>
          </cell>
          <cell r="B139" t="str">
            <v>99902</v>
          </cell>
          <cell r="C139">
            <v>138</v>
          </cell>
          <cell r="D139" t="str">
            <v>L999</v>
          </cell>
          <cell r="E139">
            <v>0</v>
          </cell>
          <cell r="F139" t="str">
            <v>77733</v>
          </cell>
        </row>
        <row r="140">
          <cell r="A140" t="str">
            <v>77734</v>
          </cell>
          <cell r="B140" t="str">
            <v>99902</v>
          </cell>
          <cell r="C140">
            <v>139</v>
          </cell>
          <cell r="D140" t="str">
            <v>L999</v>
          </cell>
          <cell r="E140">
            <v>0</v>
          </cell>
          <cell r="F140" t="str">
            <v>77734</v>
          </cell>
        </row>
        <row r="141">
          <cell r="A141" t="str">
            <v>77736</v>
          </cell>
          <cell r="B141" t="str">
            <v>99902</v>
          </cell>
          <cell r="C141">
            <v>140</v>
          </cell>
          <cell r="D141" t="str">
            <v>L999</v>
          </cell>
          <cell r="E141">
            <v>0</v>
          </cell>
          <cell r="F141" t="str">
            <v>77736</v>
          </cell>
        </row>
        <row r="142">
          <cell r="A142" t="str">
            <v>77739</v>
          </cell>
          <cell r="B142" t="str">
            <v>99902</v>
          </cell>
          <cell r="C142">
            <v>141</v>
          </cell>
          <cell r="D142" t="str">
            <v>L999</v>
          </cell>
          <cell r="E142">
            <v>0</v>
          </cell>
          <cell r="F142" t="str">
            <v>77739</v>
          </cell>
        </row>
        <row r="143">
          <cell r="A143" t="str">
            <v>77742</v>
          </cell>
          <cell r="B143" t="str">
            <v>99902</v>
          </cell>
          <cell r="C143">
            <v>142</v>
          </cell>
          <cell r="D143" t="str">
            <v>L999</v>
          </cell>
          <cell r="E143">
            <v>0</v>
          </cell>
          <cell r="F143" t="str">
            <v>77742</v>
          </cell>
        </row>
        <row r="144">
          <cell r="A144" t="str">
            <v>77743</v>
          </cell>
          <cell r="B144" t="str">
            <v>99902</v>
          </cell>
          <cell r="C144">
            <v>143</v>
          </cell>
          <cell r="D144" t="str">
            <v>L999</v>
          </cell>
          <cell r="E144">
            <v>0</v>
          </cell>
          <cell r="F144" t="str">
            <v>77743</v>
          </cell>
        </row>
        <row r="145">
          <cell r="A145" t="str">
            <v>77744</v>
          </cell>
          <cell r="B145" t="str">
            <v>99902</v>
          </cell>
          <cell r="C145">
            <v>144</v>
          </cell>
          <cell r="D145" t="str">
            <v>L999</v>
          </cell>
          <cell r="E145">
            <v>0</v>
          </cell>
          <cell r="F145" t="str">
            <v>77744</v>
          </cell>
        </row>
        <row r="146">
          <cell r="A146" t="str">
            <v>77745</v>
          </cell>
          <cell r="B146" t="str">
            <v>99902</v>
          </cell>
          <cell r="C146">
            <v>145</v>
          </cell>
          <cell r="D146" t="str">
            <v>L999</v>
          </cell>
          <cell r="E146">
            <v>0</v>
          </cell>
          <cell r="F146" t="str">
            <v>77745</v>
          </cell>
        </row>
        <row r="147">
          <cell r="A147" t="str">
            <v>77746</v>
          </cell>
          <cell r="B147" t="str">
            <v>99902</v>
          </cell>
          <cell r="C147">
            <v>146</v>
          </cell>
          <cell r="D147" t="str">
            <v>L999</v>
          </cell>
          <cell r="E147">
            <v>0</v>
          </cell>
          <cell r="F147" t="str">
            <v>77746</v>
          </cell>
        </row>
        <row r="148">
          <cell r="A148" t="str">
            <v>77747</v>
          </cell>
          <cell r="B148" t="str">
            <v>99902</v>
          </cell>
          <cell r="C148">
            <v>147</v>
          </cell>
          <cell r="D148" t="str">
            <v>L999</v>
          </cell>
          <cell r="E148">
            <v>0</v>
          </cell>
          <cell r="F148" t="str">
            <v>77747</v>
          </cell>
        </row>
        <row r="149">
          <cell r="A149" t="str">
            <v>77748</v>
          </cell>
          <cell r="B149" t="str">
            <v>99902</v>
          </cell>
          <cell r="C149">
            <v>148</v>
          </cell>
          <cell r="D149" t="str">
            <v>L999</v>
          </cell>
          <cell r="E149">
            <v>0</v>
          </cell>
          <cell r="F149" t="str">
            <v>77748</v>
          </cell>
        </row>
        <row r="150">
          <cell r="A150" t="str">
            <v>77749</v>
          </cell>
          <cell r="B150" t="str">
            <v>99902</v>
          </cell>
          <cell r="C150">
            <v>149</v>
          </cell>
          <cell r="D150" t="str">
            <v>L999</v>
          </cell>
          <cell r="E150">
            <v>0</v>
          </cell>
          <cell r="F150" t="str">
            <v>77749</v>
          </cell>
        </row>
        <row r="151">
          <cell r="A151" t="str">
            <v>77750</v>
          </cell>
          <cell r="B151" t="str">
            <v>99902</v>
          </cell>
          <cell r="C151">
            <v>150</v>
          </cell>
          <cell r="D151" t="str">
            <v>L999</v>
          </cell>
          <cell r="E151">
            <v>0</v>
          </cell>
          <cell r="F151" t="str">
            <v>77750</v>
          </cell>
        </row>
        <row r="152">
          <cell r="A152" t="str">
            <v>77755</v>
          </cell>
          <cell r="B152" t="str">
            <v>99902</v>
          </cell>
          <cell r="C152">
            <v>151</v>
          </cell>
          <cell r="D152" t="str">
            <v>L999</v>
          </cell>
          <cell r="E152">
            <v>0</v>
          </cell>
          <cell r="F152" t="str">
            <v>77755</v>
          </cell>
        </row>
        <row r="153">
          <cell r="A153" t="str">
            <v>77756</v>
          </cell>
          <cell r="B153" t="str">
            <v>99902</v>
          </cell>
          <cell r="C153">
            <v>152</v>
          </cell>
          <cell r="D153" t="str">
            <v>L999</v>
          </cell>
          <cell r="E153">
            <v>0</v>
          </cell>
          <cell r="F153" t="str">
            <v>77756</v>
          </cell>
        </row>
        <row r="154">
          <cell r="A154" t="str">
            <v>77770</v>
          </cell>
          <cell r="B154" t="str">
            <v>99902</v>
          </cell>
          <cell r="C154">
            <v>153</v>
          </cell>
          <cell r="D154" t="str">
            <v>L999</v>
          </cell>
          <cell r="E154">
            <v>0</v>
          </cell>
          <cell r="F154" t="str">
            <v>77770</v>
          </cell>
        </row>
        <row r="155">
          <cell r="A155" t="str">
            <v>77771</v>
          </cell>
          <cell r="B155" t="str">
            <v>99902</v>
          </cell>
          <cell r="C155">
            <v>154</v>
          </cell>
          <cell r="D155" t="str">
            <v>L999</v>
          </cell>
          <cell r="E155">
            <v>0</v>
          </cell>
          <cell r="F155" t="str">
            <v>77771</v>
          </cell>
        </row>
        <row r="156">
          <cell r="A156" t="str">
            <v>77772</v>
          </cell>
          <cell r="B156" t="str">
            <v>99902</v>
          </cell>
          <cell r="C156">
            <v>155</v>
          </cell>
          <cell r="D156" t="str">
            <v>L999</v>
          </cell>
          <cell r="E156">
            <v>0</v>
          </cell>
          <cell r="F156" t="str">
            <v>77772</v>
          </cell>
        </row>
        <row r="157">
          <cell r="A157" t="str">
            <v>77773</v>
          </cell>
          <cell r="B157" t="str">
            <v>99902</v>
          </cell>
          <cell r="C157">
            <v>156</v>
          </cell>
          <cell r="D157" t="str">
            <v>L999</v>
          </cell>
          <cell r="E157">
            <v>0</v>
          </cell>
          <cell r="F157" t="str">
            <v>77773</v>
          </cell>
        </row>
        <row r="158">
          <cell r="A158" t="str">
            <v>77775</v>
          </cell>
          <cell r="B158" t="str">
            <v>99902</v>
          </cell>
          <cell r="C158">
            <v>157</v>
          </cell>
          <cell r="D158" t="str">
            <v>L999</v>
          </cell>
          <cell r="E158">
            <v>0</v>
          </cell>
          <cell r="F158" t="str">
            <v>77775</v>
          </cell>
        </row>
        <row r="159">
          <cell r="A159" t="str">
            <v>77776</v>
          </cell>
          <cell r="B159" t="str">
            <v>99902</v>
          </cell>
          <cell r="C159">
            <v>158</v>
          </cell>
          <cell r="D159" t="str">
            <v>L999</v>
          </cell>
          <cell r="E159">
            <v>0</v>
          </cell>
          <cell r="F159" t="str">
            <v>77776</v>
          </cell>
        </row>
        <row r="160">
          <cell r="A160" t="str">
            <v>77778</v>
          </cell>
          <cell r="B160" t="str">
            <v>12004</v>
          </cell>
          <cell r="C160">
            <v>159</v>
          </cell>
          <cell r="D160" t="str">
            <v>L120</v>
          </cell>
          <cell r="E160">
            <v>2.3E-5</v>
          </cell>
          <cell r="F160" t="str">
            <v>77778</v>
          </cell>
        </row>
        <row r="161">
          <cell r="A161" t="str">
            <v>77778</v>
          </cell>
          <cell r="B161" t="str">
            <v>12004</v>
          </cell>
          <cell r="C161">
            <v>160</v>
          </cell>
          <cell r="D161" t="str">
            <v>M120</v>
          </cell>
          <cell r="E161">
            <v>2.8E-5</v>
          </cell>
          <cell r="F161" t="str">
            <v>77778</v>
          </cell>
        </row>
        <row r="162">
          <cell r="A162" t="str">
            <v>77779</v>
          </cell>
          <cell r="B162" t="str">
            <v>99902</v>
          </cell>
          <cell r="C162">
            <v>161</v>
          </cell>
          <cell r="D162" t="str">
            <v>L999</v>
          </cell>
          <cell r="E162">
            <v>0</v>
          </cell>
          <cell r="F162" t="str">
            <v>77779</v>
          </cell>
        </row>
        <row r="163">
          <cell r="A163" t="str">
            <v>77780</v>
          </cell>
          <cell r="B163" t="str">
            <v>99902</v>
          </cell>
          <cell r="C163">
            <v>162</v>
          </cell>
          <cell r="D163" t="str">
            <v>L999</v>
          </cell>
          <cell r="E163">
            <v>0</v>
          </cell>
          <cell r="F163" t="str">
            <v>77780</v>
          </cell>
        </row>
        <row r="164">
          <cell r="A164" t="str">
            <v>77781</v>
          </cell>
          <cell r="B164" t="str">
            <v>99902</v>
          </cell>
          <cell r="C164">
            <v>163</v>
          </cell>
          <cell r="D164" t="str">
            <v>L999</v>
          </cell>
          <cell r="E164">
            <v>0</v>
          </cell>
          <cell r="F164" t="str">
            <v>77781</v>
          </cell>
        </row>
        <row r="165">
          <cell r="A165" t="str">
            <v>77782</v>
          </cell>
          <cell r="B165" t="str">
            <v>99902</v>
          </cell>
          <cell r="C165">
            <v>164</v>
          </cell>
          <cell r="D165" t="str">
            <v>L999</v>
          </cell>
          <cell r="E165">
            <v>0</v>
          </cell>
          <cell r="F165" t="str">
            <v>77782</v>
          </cell>
        </row>
        <row r="166">
          <cell r="A166" t="str">
            <v>77848</v>
          </cell>
          <cell r="B166" t="str">
            <v>99902</v>
          </cell>
          <cell r="C166">
            <v>165</v>
          </cell>
          <cell r="D166" t="str">
            <v>L999</v>
          </cell>
          <cell r="E166">
            <v>0</v>
          </cell>
          <cell r="F166" t="str">
            <v>77848</v>
          </cell>
        </row>
        <row r="167">
          <cell r="A167" t="str">
            <v>77849</v>
          </cell>
          <cell r="B167" t="str">
            <v>99902</v>
          </cell>
          <cell r="C167">
            <v>166</v>
          </cell>
          <cell r="D167" t="str">
            <v>L999</v>
          </cell>
          <cell r="E167">
            <v>0</v>
          </cell>
          <cell r="F167" t="str">
            <v>77849</v>
          </cell>
        </row>
        <row r="168">
          <cell r="A168" t="str">
            <v>77850</v>
          </cell>
          <cell r="B168" t="str">
            <v>99902</v>
          </cell>
          <cell r="C168">
            <v>167</v>
          </cell>
          <cell r="D168" t="str">
            <v>L999</v>
          </cell>
          <cell r="E168">
            <v>0</v>
          </cell>
          <cell r="F168" t="str">
            <v>77850</v>
          </cell>
        </row>
        <row r="169">
          <cell r="A169" t="str">
            <v>77870</v>
          </cell>
          <cell r="B169" t="str">
            <v>99902</v>
          </cell>
          <cell r="C169">
            <v>168</v>
          </cell>
          <cell r="D169" t="str">
            <v>L999</v>
          </cell>
          <cell r="E169">
            <v>0</v>
          </cell>
          <cell r="F169" t="str">
            <v>77870</v>
          </cell>
        </row>
        <row r="170">
          <cell r="A170" t="str">
            <v>77871</v>
          </cell>
          <cell r="B170" t="str">
            <v>99902</v>
          </cell>
          <cell r="C170">
            <v>169</v>
          </cell>
          <cell r="D170" t="str">
            <v>L999</v>
          </cell>
          <cell r="E170">
            <v>0</v>
          </cell>
          <cell r="F170" t="str">
            <v>77871</v>
          </cell>
        </row>
        <row r="171">
          <cell r="A171" t="str">
            <v>77872</v>
          </cell>
          <cell r="B171" t="str">
            <v>99902</v>
          </cell>
          <cell r="C171">
            <v>170</v>
          </cell>
          <cell r="D171" t="str">
            <v>L999</v>
          </cell>
          <cell r="E171">
            <v>0</v>
          </cell>
          <cell r="F171" t="str">
            <v>77872</v>
          </cell>
        </row>
        <row r="172">
          <cell r="A172" t="str">
            <v>77873</v>
          </cell>
          <cell r="B172" t="str">
            <v>99902</v>
          </cell>
          <cell r="C172">
            <v>171</v>
          </cell>
          <cell r="D172" t="str">
            <v>L999</v>
          </cell>
          <cell r="E172">
            <v>0</v>
          </cell>
          <cell r="F172" t="str">
            <v>77873</v>
          </cell>
        </row>
        <row r="173">
          <cell r="A173" t="str">
            <v>77874</v>
          </cell>
          <cell r="B173" t="str">
            <v>99902</v>
          </cell>
          <cell r="C173">
            <v>172</v>
          </cell>
          <cell r="D173" t="str">
            <v>L999</v>
          </cell>
          <cell r="E173">
            <v>0</v>
          </cell>
          <cell r="F173" t="str">
            <v>77874</v>
          </cell>
        </row>
        <row r="174">
          <cell r="A174" t="str">
            <v>77875</v>
          </cell>
          <cell r="B174" t="str">
            <v>12005</v>
          </cell>
          <cell r="C174">
            <v>173</v>
          </cell>
          <cell r="D174" t="str">
            <v>L120</v>
          </cell>
          <cell r="E174">
            <v>2.3E-5</v>
          </cell>
          <cell r="F174" t="str">
            <v>77875</v>
          </cell>
        </row>
        <row r="175">
          <cell r="A175" t="str">
            <v>77875</v>
          </cell>
          <cell r="B175" t="str">
            <v>12005</v>
          </cell>
          <cell r="C175">
            <v>174</v>
          </cell>
          <cell r="D175" t="str">
            <v>M120</v>
          </cell>
          <cell r="E175">
            <v>2.8E-5</v>
          </cell>
          <cell r="F175" t="str">
            <v>77875</v>
          </cell>
        </row>
        <row r="176">
          <cell r="A176" t="str">
            <v>99003</v>
          </cell>
          <cell r="B176" t="str">
            <v>99901</v>
          </cell>
          <cell r="C176">
            <v>175</v>
          </cell>
          <cell r="D176" t="str">
            <v>L004</v>
          </cell>
          <cell r="E176">
            <v>0</v>
          </cell>
          <cell r="F176" t="str">
            <v>99003</v>
          </cell>
        </row>
        <row r="177">
          <cell r="A177" t="str">
            <v>99003</v>
          </cell>
          <cell r="B177" t="str">
            <v>99901</v>
          </cell>
          <cell r="C177">
            <v>176</v>
          </cell>
          <cell r="D177" t="str">
            <v>L006</v>
          </cell>
          <cell r="E177">
            <v>0</v>
          </cell>
          <cell r="F177" t="str">
            <v>99003</v>
          </cell>
        </row>
        <row r="178">
          <cell r="A178" t="str">
            <v>99003</v>
          </cell>
          <cell r="B178" t="str">
            <v>99901</v>
          </cell>
          <cell r="C178">
            <v>177</v>
          </cell>
          <cell r="D178" t="str">
            <v>L012</v>
          </cell>
          <cell r="E178">
            <v>0</v>
          </cell>
          <cell r="F178" t="str">
            <v>99003</v>
          </cell>
        </row>
        <row r="179">
          <cell r="A179" t="str">
            <v>99003</v>
          </cell>
          <cell r="B179" t="str">
            <v>99901</v>
          </cell>
          <cell r="C179">
            <v>178</v>
          </cell>
          <cell r="D179" t="str">
            <v>L013</v>
          </cell>
          <cell r="E179">
            <v>0</v>
          </cell>
          <cell r="F179" t="str">
            <v>99003</v>
          </cell>
        </row>
        <row r="180">
          <cell r="A180" t="str">
            <v>99003</v>
          </cell>
          <cell r="B180" t="str">
            <v>99901</v>
          </cell>
          <cell r="C180">
            <v>179</v>
          </cell>
          <cell r="D180" t="str">
            <v>L014</v>
          </cell>
          <cell r="E180">
            <v>0</v>
          </cell>
          <cell r="F180" t="str">
            <v>99003</v>
          </cell>
        </row>
        <row r="181">
          <cell r="A181" t="str">
            <v>99003</v>
          </cell>
          <cell r="B181" t="str">
            <v>99901</v>
          </cell>
          <cell r="C181">
            <v>180</v>
          </cell>
          <cell r="D181" t="str">
            <v>L120</v>
          </cell>
          <cell r="E181">
            <v>0</v>
          </cell>
          <cell r="F181" t="str">
            <v>99003</v>
          </cell>
        </row>
        <row r="182">
          <cell r="A182" t="str">
            <v>99003</v>
          </cell>
          <cell r="B182" t="str">
            <v>99901</v>
          </cell>
          <cell r="C182">
            <v>181</v>
          </cell>
          <cell r="D182" t="str">
            <v>L124</v>
          </cell>
          <cell r="E182">
            <v>0</v>
          </cell>
          <cell r="F182" t="str">
            <v>99003</v>
          </cell>
        </row>
        <row r="183">
          <cell r="A183" t="str">
            <v>99003</v>
          </cell>
          <cell r="B183" t="str">
            <v>99901</v>
          </cell>
          <cell r="C183">
            <v>182</v>
          </cell>
          <cell r="D183" t="str">
            <v>L125</v>
          </cell>
          <cell r="E183">
            <v>0</v>
          </cell>
          <cell r="F183" t="str">
            <v>99003</v>
          </cell>
        </row>
        <row r="184">
          <cell r="A184" t="str">
            <v>99003</v>
          </cell>
          <cell r="B184" t="str">
            <v>99901</v>
          </cell>
          <cell r="C184">
            <v>183</v>
          </cell>
          <cell r="D184" t="str">
            <v>L126</v>
          </cell>
          <cell r="E184">
            <v>0</v>
          </cell>
          <cell r="F184" t="str">
            <v>99003</v>
          </cell>
        </row>
        <row r="185">
          <cell r="A185" t="str">
            <v>99003</v>
          </cell>
          <cell r="B185" t="str">
            <v>99901</v>
          </cell>
          <cell r="C185">
            <v>184</v>
          </cell>
          <cell r="D185" t="str">
            <v>L127</v>
          </cell>
          <cell r="E185">
            <v>0</v>
          </cell>
          <cell r="F185" t="str">
            <v>99003</v>
          </cell>
        </row>
        <row r="186">
          <cell r="A186" t="str">
            <v>99003</v>
          </cell>
          <cell r="B186" t="str">
            <v>99901</v>
          </cell>
          <cell r="C186">
            <v>185</v>
          </cell>
          <cell r="D186" t="str">
            <v>L129</v>
          </cell>
          <cell r="E186">
            <v>0</v>
          </cell>
          <cell r="F186" t="str">
            <v>99003</v>
          </cell>
        </row>
        <row r="187">
          <cell r="A187" t="str">
            <v>99003</v>
          </cell>
          <cell r="B187" t="str">
            <v>99901</v>
          </cell>
          <cell r="C187">
            <v>186</v>
          </cell>
          <cell r="D187" t="str">
            <v>L999</v>
          </cell>
          <cell r="E187">
            <v>0</v>
          </cell>
          <cell r="F187" t="str">
            <v>99003</v>
          </cell>
        </row>
        <row r="188">
          <cell r="A188" t="str">
            <v>99003</v>
          </cell>
          <cell r="B188" t="str">
            <v>99901</v>
          </cell>
          <cell r="C188">
            <v>187</v>
          </cell>
          <cell r="D188" t="str">
            <v>M004</v>
          </cell>
          <cell r="E188">
            <v>0</v>
          </cell>
          <cell r="F188" t="str">
            <v>99003</v>
          </cell>
        </row>
        <row r="189">
          <cell r="A189" t="str">
            <v>99003</v>
          </cell>
          <cell r="B189" t="str">
            <v>99901</v>
          </cell>
          <cell r="C189">
            <v>188</v>
          </cell>
          <cell r="D189" t="str">
            <v>M006</v>
          </cell>
          <cell r="E189">
            <v>0</v>
          </cell>
          <cell r="F189" t="str">
            <v>99003</v>
          </cell>
        </row>
        <row r="190">
          <cell r="A190" t="str">
            <v>99003</v>
          </cell>
          <cell r="B190" t="str">
            <v>99901</v>
          </cell>
          <cell r="C190">
            <v>189</v>
          </cell>
          <cell r="D190" t="str">
            <v>M012</v>
          </cell>
          <cell r="E190">
            <v>0</v>
          </cell>
          <cell r="F190" t="str">
            <v>99003</v>
          </cell>
        </row>
        <row r="191">
          <cell r="A191" t="str">
            <v>99003</v>
          </cell>
          <cell r="B191" t="str">
            <v>99901</v>
          </cell>
          <cell r="C191">
            <v>190</v>
          </cell>
          <cell r="D191" t="str">
            <v>M013</v>
          </cell>
          <cell r="E191">
            <v>0</v>
          </cell>
          <cell r="F191" t="str">
            <v>99003</v>
          </cell>
        </row>
        <row r="192">
          <cell r="A192" t="str">
            <v>99003</v>
          </cell>
          <cell r="B192" t="str">
            <v>99901</v>
          </cell>
          <cell r="C192">
            <v>191</v>
          </cell>
          <cell r="D192" t="str">
            <v>M014</v>
          </cell>
          <cell r="E192">
            <v>0</v>
          </cell>
          <cell r="F192" t="str">
            <v>99003</v>
          </cell>
        </row>
        <row r="193">
          <cell r="A193" t="str">
            <v>99003</v>
          </cell>
          <cell r="B193" t="str">
            <v>99901</v>
          </cell>
          <cell r="C193">
            <v>192</v>
          </cell>
          <cell r="D193" t="str">
            <v>M120</v>
          </cell>
          <cell r="E193">
            <v>0</v>
          </cell>
          <cell r="F193" t="str">
            <v>99003</v>
          </cell>
        </row>
        <row r="194">
          <cell r="A194" t="str">
            <v>99003</v>
          </cell>
          <cell r="B194" t="str">
            <v>99901</v>
          </cell>
          <cell r="C194">
            <v>193</v>
          </cell>
          <cell r="D194" t="str">
            <v>M124</v>
          </cell>
          <cell r="E194">
            <v>0</v>
          </cell>
          <cell r="F194" t="str">
            <v>99003</v>
          </cell>
        </row>
        <row r="195">
          <cell r="A195" t="str">
            <v>99003</v>
          </cell>
          <cell r="B195" t="str">
            <v>99901</v>
          </cell>
          <cell r="C195">
            <v>194</v>
          </cell>
          <cell r="D195" t="str">
            <v>M125</v>
          </cell>
          <cell r="E195">
            <v>0</v>
          </cell>
          <cell r="F195" t="str">
            <v>99003</v>
          </cell>
        </row>
        <row r="196">
          <cell r="A196" t="str">
            <v>99003</v>
          </cell>
          <cell r="B196" t="str">
            <v>99901</v>
          </cell>
          <cell r="C196">
            <v>195</v>
          </cell>
          <cell r="D196" t="str">
            <v>M126</v>
          </cell>
          <cell r="E196">
            <v>0</v>
          </cell>
          <cell r="F196" t="str">
            <v>99003</v>
          </cell>
        </row>
        <row r="197">
          <cell r="A197" t="str">
            <v>99003</v>
          </cell>
          <cell r="B197" t="str">
            <v>99901</v>
          </cell>
          <cell r="C197">
            <v>196</v>
          </cell>
          <cell r="D197" t="str">
            <v>M127</v>
          </cell>
          <cell r="E197">
            <v>0</v>
          </cell>
          <cell r="F197" t="str">
            <v>99003</v>
          </cell>
        </row>
        <row r="198">
          <cell r="A198" t="str">
            <v>99003</v>
          </cell>
          <cell r="B198" t="str">
            <v>99901</v>
          </cell>
          <cell r="C198">
            <v>197</v>
          </cell>
          <cell r="D198" t="str">
            <v>M129</v>
          </cell>
          <cell r="E198">
            <v>0</v>
          </cell>
          <cell r="F198" t="str">
            <v>99003</v>
          </cell>
        </row>
        <row r="199">
          <cell r="C199">
            <v>198</v>
          </cell>
        </row>
        <row r="200">
          <cell r="C200">
            <v>199</v>
          </cell>
        </row>
      </sheetData>
      <sheetData sheetId="3">
        <row r="2">
          <cell r="B2" t="str">
            <v>L004</v>
          </cell>
          <cell r="C2">
            <v>1</v>
          </cell>
          <cell r="D2" t="str">
            <v>WATER PROC - LABOR</v>
          </cell>
          <cell r="E2">
            <v>38.617100000000001</v>
          </cell>
          <cell r="F2">
            <v>1594.3733</v>
          </cell>
        </row>
        <row r="3">
          <cell r="B3" t="str">
            <v>L006</v>
          </cell>
          <cell r="C3">
            <v>1</v>
          </cell>
          <cell r="D3" t="str">
            <v>DRINK PROC - LABOR</v>
          </cell>
          <cell r="E3">
            <v>38.617100000000001</v>
          </cell>
          <cell r="F3">
            <v>77.471800000000002</v>
          </cell>
        </row>
        <row r="4">
          <cell r="B4" t="str">
            <v>L012</v>
          </cell>
          <cell r="C4">
            <v>1</v>
          </cell>
          <cell r="D4" t="str">
            <v>BULK DISPENSERS - LABOR</v>
          </cell>
          <cell r="E4">
            <v>38.617100000000001</v>
          </cell>
          <cell r="F4">
            <v>30.9771</v>
          </cell>
        </row>
        <row r="5">
          <cell r="B5" t="str">
            <v>L013</v>
          </cell>
          <cell r="C5">
            <v>1</v>
          </cell>
          <cell r="D5" t="str">
            <v>FILLING YOG QT - LABOR</v>
          </cell>
          <cell r="E5">
            <v>38.617100000000001</v>
          </cell>
          <cell r="F5">
            <v>20.095600000000001</v>
          </cell>
        </row>
        <row r="6">
          <cell r="B6" t="str">
            <v>L014</v>
          </cell>
          <cell r="C6">
            <v>1</v>
          </cell>
          <cell r="D6" t="str">
            <v>FILLING YG HP - LABOR</v>
          </cell>
          <cell r="E6">
            <v>38.617100000000001</v>
          </cell>
          <cell r="F6">
            <v>10.4482</v>
          </cell>
        </row>
        <row r="7">
          <cell r="B7" t="str">
            <v>L120</v>
          </cell>
          <cell r="C7">
            <v>1</v>
          </cell>
          <cell r="D7" t="str">
            <v>HTST - LABOR</v>
          </cell>
          <cell r="E7">
            <v>38.617100000000001</v>
          </cell>
          <cell r="F7">
            <v>57.168700000000001</v>
          </cell>
        </row>
        <row r="8">
          <cell r="B8" t="str">
            <v>L124</v>
          </cell>
          <cell r="C8">
            <v>1</v>
          </cell>
          <cell r="D8" t="str">
            <v>FILLING GA - LABOR</v>
          </cell>
          <cell r="E8">
            <v>38.617100000000001</v>
          </cell>
          <cell r="F8">
            <v>26.3901</v>
          </cell>
        </row>
        <row r="9">
          <cell r="B9" t="str">
            <v>L125</v>
          </cell>
          <cell r="C9">
            <v>1</v>
          </cell>
          <cell r="D9" t="str">
            <v>JUG PROD - LABOR</v>
          </cell>
          <cell r="E9">
            <v>38.617100000000001</v>
          </cell>
          <cell r="F9">
            <v>30.427399999999999</v>
          </cell>
        </row>
        <row r="10">
          <cell r="B10" t="str">
            <v>L126</v>
          </cell>
          <cell r="C10">
            <v>1</v>
          </cell>
          <cell r="D10" t="str">
            <v>FILLING HG - LABOR</v>
          </cell>
          <cell r="E10">
            <v>38.617100000000001</v>
          </cell>
          <cell r="F10">
            <v>23.330500000000001</v>
          </cell>
        </row>
        <row r="11">
          <cell r="B11" t="str">
            <v>L127</v>
          </cell>
          <cell r="C11">
            <v>1</v>
          </cell>
          <cell r="D11" t="str">
            <v>FILLING QT - LABOR</v>
          </cell>
          <cell r="E11">
            <v>38.617100000000001</v>
          </cell>
          <cell r="F11">
            <v>20.352699999999999</v>
          </cell>
        </row>
        <row r="12">
          <cell r="B12" t="str">
            <v>L129</v>
          </cell>
          <cell r="C12">
            <v>1</v>
          </cell>
          <cell r="D12" t="str">
            <v>FILLING SOUR CREAM - LABOR</v>
          </cell>
          <cell r="E12">
            <v>38.617100000000001</v>
          </cell>
          <cell r="F12">
            <v>18.372800000000002</v>
          </cell>
        </row>
        <row r="13">
          <cell r="B13" t="str">
            <v>L999</v>
          </cell>
          <cell r="C13">
            <v>1</v>
          </cell>
          <cell r="D13" t="str">
            <v>LABOR - MIXING</v>
          </cell>
          <cell r="E13">
            <v>0</v>
          </cell>
          <cell r="F13">
            <v>0</v>
          </cell>
        </row>
        <row r="14">
          <cell r="B14" t="str">
            <v>M004</v>
          </cell>
          <cell r="C14">
            <v>2</v>
          </cell>
          <cell r="D14" t="str">
            <v>WATER PROC - MACHINE</v>
          </cell>
          <cell r="E14">
            <v>1E-4</v>
          </cell>
          <cell r="F14">
            <v>65.779399999999995</v>
          </cell>
        </row>
        <row r="15">
          <cell r="B15" t="str">
            <v>M006</v>
          </cell>
          <cell r="C15">
            <v>2</v>
          </cell>
          <cell r="D15" t="str">
            <v>DRINK PROC - MACHINE</v>
          </cell>
          <cell r="E15">
            <v>1E-4</v>
          </cell>
          <cell r="F15">
            <v>76.613299999999995</v>
          </cell>
        </row>
        <row r="16">
          <cell r="B16" t="str">
            <v>M012</v>
          </cell>
          <cell r="C16">
            <v>2</v>
          </cell>
          <cell r="D16" t="str">
            <v>BULK DISPENSERS - MACHINE</v>
          </cell>
          <cell r="E16">
            <v>1E-4</v>
          </cell>
          <cell r="F16">
            <v>279.17700000000002</v>
          </cell>
        </row>
        <row r="17">
          <cell r="B17" t="str">
            <v>M013</v>
          </cell>
          <cell r="C17">
            <v>2</v>
          </cell>
          <cell r="D17" t="str">
            <v>FILLING YG QT - MACHINE</v>
          </cell>
          <cell r="E17">
            <v>1E-4</v>
          </cell>
          <cell r="F17">
            <v>430.27510000000001</v>
          </cell>
        </row>
        <row r="18">
          <cell r="B18" t="str">
            <v>M014</v>
          </cell>
          <cell r="C18">
            <v>2</v>
          </cell>
          <cell r="D18" t="str">
            <v>FILLING YG HP - MACHINE</v>
          </cell>
          <cell r="E18">
            <v>1E-4</v>
          </cell>
          <cell r="F18">
            <v>251.1823</v>
          </cell>
        </row>
        <row r="19">
          <cell r="B19" t="str">
            <v>M120</v>
          </cell>
          <cell r="C19">
            <v>2</v>
          </cell>
          <cell r="D19" t="str">
            <v>HTST - MACHINE</v>
          </cell>
          <cell r="E19">
            <v>1E-4</v>
          </cell>
          <cell r="F19">
            <v>139.4392</v>
          </cell>
        </row>
        <row r="20">
          <cell r="B20" t="str">
            <v>M124</v>
          </cell>
          <cell r="C20">
            <v>2</v>
          </cell>
          <cell r="D20" t="str">
            <v>FILLING GA - MACHINE</v>
          </cell>
          <cell r="E20">
            <v>1E-4</v>
          </cell>
          <cell r="F20">
            <v>243.77279999999999</v>
          </cell>
        </row>
        <row r="21">
          <cell r="B21" t="str">
            <v>M125</v>
          </cell>
          <cell r="C21">
            <v>2</v>
          </cell>
          <cell r="D21" t="str">
            <v>JUG PROD - MACHINE</v>
          </cell>
          <cell r="E21">
            <v>1E-4</v>
          </cell>
          <cell r="F21">
            <v>67.734200000000001</v>
          </cell>
        </row>
        <row r="22">
          <cell r="B22" t="str">
            <v>M126</v>
          </cell>
          <cell r="C22">
            <v>2</v>
          </cell>
          <cell r="D22" t="str">
            <v>FILLING HG - MACHINE</v>
          </cell>
          <cell r="E22">
            <v>1E-4</v>
          </cell>
          <cell r="F22">
            <v>238.6465</v>
          </cell>
        </row>
        <row r="23">
          <cell r="B23" t="str">
            <v>M127</v>
          </cell>
          <cell r="C23">
            <v>2</v>
          </cell>
          <cell r="D23" t="str">
            <v>FILLING QT - MACHINE</v>
          </cell>
          <cell r="E23">
            <v>1E-4</v>
          </cell>
          <cell r="F23">
            <v>133.14789999999999</v>
          </cell>
        </row>
        <row r="24">
          <cell r="B24" t="str">
            <v>M129</v>
          </cell>
          <cell r="C24">
            <v>2</v>
          </cell>
          <cell r="D24" t="str">
            <v>FILLING SOUR CREAM - MACHINE</v>
          </cell>
          <cell r="E24">
            <v>1E-4</v>
          </cell>
          <cell r="F24">
            <v>443.90730000000002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Raw Data"/>
      <sheetName val="Digital Life Span"/>
      <sheetName val="Support"/>
      <sheetName val="Stats"/>
      <sheetName val="Ideas.Goals"/>
      <sheetName val="Ekim (2018.2021)"/>
    </sheetNames>
    <sheetDataSet>
      <sheetData sheetId="0">
        <row r="3">
          <cell r="B3" t="str">
            <v>AM: DAY 1</v>
          </cell>
          <cell r="D3" t="str">
            <v>Time In</v>
          </cell>
          <cell r="E3" t="str">
            <v>Time Out</v>
          </cell>
          <cell r="F3" t="str">
            <v>Sleep Hours</v>
          </cell>
          <cell r="G3" t="str">
            <v>Estimated</v>
          </cell>
          <cell r="J3" t="str">
            <v>AM: DAY 2</v>
          </cell>
          <cell r="L3" t="str">
            <v>Time In</v>
          </cell>
          <cell r="M3" t="str">
            <v>Time Out</v>
          </cell>
          <cell r="N3" t="str">
            <v>Sleep Hours</v>
          </cell>
          <cell r="O3" t="str">
            <v>Estimated</v>
          </cell>
          <cell r="P3" t="str">
            <v xml:space="preserve"> </v>
          </cell>
        </row>
        <row r="4">
          <cell r="B4" t="str">
            <v>Bed</v>
          </cell>
          <cell r="D4">
            <v>0.82291666666666585</v>
          </cell>
          <cell r="E4">
            <v>0.11458333333333334</v>
          </cell>
          <cell r="F4">
            <v>0.29166666666666752</v>
          </cell>
          <cell r="J4" t="str">
            <v>Bed</v>
          </cell>
          <cell r="L4">
            <v>0.85416666666666574</v>
          </cell>
          <cell r="N4" t="str">
            <v/>
          </cell>
        </row>
        <row r="5">
          <cell r="B5" t="str">
            <v>Family Awake</v>
          </cell>
          <cell r="E5">
            <v>0.3125</v>
          </cell>
          <cell r="F5" t="str">
            <v>Avg Time</v>
          </cell>
          <cell r="J5" t="str">
            <v>Family Awake</v>
          </cell>
          <cell r="N5" t="str">
            <v>Avg Time</v>
          </cell>
        </row>
        <row r="6">
          <cell r="B6" t="str">
            <v xml:space="preserve">Wake up/Coffee </v>
          </cell>
          <cell r="D6">
            <v>0.11458333333333334</v>
          </cell>
          <cell r="G6">
            <v>0.125</v>
          </cell>
          <cell r="J6" t="str">
            <v xml:space="preserve">Wake up/Coffee </v>
          </cell>
          <cell r="L6" t="str">
            <v/>
          </cell>
          <cell r="O6">
            <v>0.125</v>
          </cell>
        </row>
        <row r="7">
          <cell r="B7" t="str">
            <v>Meditation</v>
          </cell>
          <cell r="C7" t="str">
            <v>X</v>
          </cell>
          <cell r="D7">
            <v>0.125</v>
          </cell>
          <cell r="E7">
            <v>0.14583333333333334</v>
          </cell>
          <cell r="F7">
            <v>2.0833333333333343E-2</v>
          </cell>
          <cell r="G7" t="str">
            <v>3:00-3:30</v>
          </cell>
          <cell r="J7" t="str">
            <v>Meditation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B8" t="str">
            <v>Clean Kitchen</v>
          </cell>
          <cell r="C8" t="str">
            <v>X</v>
          </cell>
          <cell r="D8">
            <v>0.14583333333333334</v>
          </cell>
          <cell r="E8">
            <v>0.16666666666666669</v>
          </cell>
          <cell r="F8">
            <v>2.0833333333333343E-2</v>
          </cell>
          <cell r="G8" t="str">
            <v>3:30-4:00</v>
          </cell>
          <cell r="H8">
            <v>4.1666666666666685E-2</v>
          </cell>
          <cell r="J8" t="str">
            <v>Clean Kitchen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0</v>
          </cell>
        </row>
        <row r="9">
          <cell r="B9" t="str">
            <v>Rowing</v>
          </cell>
          <cell r="C9" t="str">
            <v>X</v>
          </cell>
          <cell r="D9">
            <v>0.20833333333333326</v>
          </cell>
          <cell r="E9">
            <v>0.2291666666666666</v>
          </cell>
          <cell r="F9">
            <v>2.0833333333333343E-2</v>
          </cell>
          <cell r="G9" t="str">
            <v>5:00-5:30</v>
          </cell>
          <cell r="J9" t="str">
            <v>Rowing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B10" t="str">
            <v>Elliptical</v>
          </cell>
          <cell r="C10" t="str">
            <v>X</v>
          </cell>
          <cell r="D10">
            <v>0.2291666666666666</v>
          </cell>
          <cell r="E10">
            <v>0.24999999999999994</v>
          </cell>
          <cell r="F10">
            <v>2.0833333333333343E-2</v>
          </cell>
          <cell r="G10" t="str">
            <v>5:30-6:00</v>
          </cell>
          <cell r="J10" t="str">
            <v>Elliptical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</row>
        <row r="11">
          <cell r="B11" t="str">
            <v>Gym</v>
          </cell>
          <cell r="C11" t="str">
            <v>X</v>
          </cell>
          <cell r="D11">
            <v>0.24999999999999994</v>
          </cell>
          <cell r="E11">
            <v>0.30208333333333326</v>
          </cell>
          <cell r="F11">
            <v>5.2083333333333315E-2</v>
          </cell>
          <cell r="G11" t="str">
            <v>6:00-7:15</v>
          </cell>
          <cell r="H11">
            <v>9.375E-2</v>
          </cell>
          <cell r="J11" t="str">
            <v>Gym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0</v>
          </cell>
        </row>
        <row r="12">
          <cell r="B12" t="str">
            <v>Focus Brain</v>
          </cell>
          <cell r="C12" t="str">
            <v>X</v>
          </cell>
          <cell r="D12">
            <v>0.30208333333333326</v>
          </cell>
          <cell r="E12">
            <v>0.32291666666666657</v>
          </cell>
          <cell r="F12">
            <v>2.0833333333333315E-2</v>
          </cell>
          <cell r="G12" t="str">
            <v>7:15-7:45</v>
          </cell>
          <cell r="J12" t="str">
            <v>Focus Brain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B13" t="str">
            <v>Read</v>
          </cell>
          <cell r="C13" t="str">
            <v>X</v>
          </cell>
          <cell r="D13">
            <v>0.32291666666666657</v>
          </cell>
          <cell r="E13">
            <v>0.33333333333333326</v>
          </cell>
          <cell r="F13">
            <v>1.0416666666666685E-2</v>
          </cell>
          <cell r="G13" t="str">
            <v>7:45-8:00</v>
          </cell>
          <cell r="J13" t="str">
            <v>Read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</row>
        <row r="14">
          <cell r="B14" t="str">
            <v>Memory Training</v>
          </cell>
          <cell r="C14" t="str">
            <v>X</v>
          </cell>
          <cell r="D14">
            <v>0.33333333333333326</v>
          </cell>
          <cell r="E14">
            <v>0.34374999999999994</v>
          </cell>
          <cell r="F14">
            <v>1.0416666666666685E-2</v>
          </cell>
          <cell r="G14" t="str">
            <v>8:00-8:15</v>
          </cell>
          <cell r="H14">
            <v>4.1666666666666685E-2</v>
          </cell>
          <cell r="J14" t="str">
            <v>Memory Training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0</v>
          </cell>
        </row>
        <row r="15">
          <cell r="B15" t="str">
            <v>Kids School</v>
          </cell>
          <cell r="D15">
            <v>0.34374999999999994</v>
          </cell>
          <cell r="E15">
            <v>0.37499999999999994</v>
          </cell>
          <cell r="F15">
            <v>3.125E-2</v>
          </cell>
          <cell r="G15" t="str">
            <v>8:15-9:00</v>
          </cell>
          <cell r="J15" t="str">
            <v>Kids School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B16" t="str">
            <v>End Time</v>
          </cell>
          <cell r="F16">
            <v>0.17708333333333337</v>
          </cell>
          <cell r="G16">
            <v>0.34374999999999994</v>
          </cell>
          <cell r="H16">
            <v>0.34374999999999994</v>
          </cell>
          <cell r="J16" t="str">
            <v>End Time</v>
          </cell>
          <cell r="N16">
            <v>0</v>
          </cell>
          <cell r="O16" t="str">
            <v/>
          </cell>
          <cell r="P16" t="str">
            <v/>
          </cell>
        </row>
        <row r="17">
          <cell r="B17" t="str">
            <v>View InternetPlay w/Addison</v>
          </cell>
          <cell r="F17" t="str">
            <v/>
          </cell>
          <cell r="J17" t="str">
            <v>View InternetPlay w/Addison</v>
          </cell>
          <cell r="N17" t="str">
            <v/>
          </cell>
        </row>
        <row r="18">
          <cell r="B18" t="str">
            <v>Vidoes/News #1</v>
          </cell>
          <cell r="D18">
            <v>0.16666666666666663</v>
          </cell>
          <cell r="E18">
            <v>0.20833333333333326</v>
          </cell>
          <cell r="F18">
            <v>4.166666666666663E-2</v>
          </cell>
          <cell r="J18" t="str">
            <v>Vidoes/News #1</v>
          </cell>
          <cell r="N18" t="str">
            <v/>
          </cell>
        </row>
        <row r="19">
          <cell r="B19" t="str">
            <v>Vidoes/News #2</v>
          </cell>
          <cell r="F19" t="str">
            <v/>
          </cell>
          <cell r="J19" t="str">
            <v>Vidoes/News #2</v>
          </cell>
          <cell r="N19" t="str">
            <v/>
          </cell>
        </row>
        <row r="20">
          <cell r="B20" t="str">
            <v>Total Internet</v>
          </cell>
          <cell r="F20" t="str">
            <v/>
          </cell>
          <cell r="G20">
            <v>4.166666666666663E-2</v>
          </cell>
          <cell r="J20" t="str">
            <v>Total Internet</v>
          </cell>
          <cell r="N20" t="str">
            <v/>
          </cell>
          <cell r="O20">
            <v>0</v>
          </cell>
        </row>
        <row r="21">
          <cell r="B21" t="str">
            <v>Work</v>
          </cell>
          <cell r="J21" t="str">
            <v>Work</v>
          </cell>
        </row>
        <row r="22">
          <cell r="B22" t="str">
            <v>Meditation</v>
          </cell>
          <cell r="D22">
            <v>0.37499999999999994</v>
          </cell>
          <cell r="E22">
            <v>0.38541666666666663</v>
          </cell>
          <cell r="F22">
            <v>1.0416666666666685E-2</v>
          </cell>
          <cell r="G22" t="str">
            <v>9:00-9:15</v>
          </cell>
          <cell r="J22" t="str">
            <v>Meditation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B23" t="str">
            <v>Look for Work</v>
          </cell>
          <cell r="D23">
            <v>0.38541666666666663</v>
          </cell>
          <cell r="E23">
            <v>0.46874999999999994</v>
          </cell>
          <cell r="F23">
            <v>8.3333333333333315E-2</v>
          </cell>
          <cell r="G23" t="str">
            <v>9:15-11:15</v>
          </cell>
          <cell r="J23" t="str">
            <v>Look for Work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B24" t="str">
            <v>Training/Learning</v>
          </cell>
          <cell r="D24">
            <v>0.47916666666666663</v>
          </cell>
          <cell r="E24">
            <v>0.54166666666666663</v>
          </cell>
          <cell r="F24">
            <v>6.25E-2</v>
          </cell>
          <cell r="G24" t="str">
            <v>11:30-13:00</v>
          </cell>
          <cell r="J24" t="str">
            <v>Training/Learning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>
            <v>0.14583333333333331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</row>
        <row r="28">
          <cell r="B28" t="str">
            <v>Vidoes/News #1</v>
          </cell>
          <cell r="F28" t="str">
            <v/>
          </cell>
          <cell r="J28" t="str">
            <v>Vidoes/News #1</v>
          </cell>
          <cell r="N28" t="str">
            <v/>
          </cell>
        </row>
        <row r="29">
          <cell r="B29" t="str">
            <v>Vidoes/News #2</v>
          </cell>
          <cell r="F29" t="str">
            <v/>
          </cell>
          <cell r="J29" t="str">
            <v>Vidoes/News #2</v>
          </cell>
          <cell r="N29" t="str">
            <v/>
          </cell>
        </row>
        <row r="30">
          <cell r="B30" t="str">
            <v>Total Internet</v>
          </cell>
          <cell r="F30" t="str">
            <v/>
          </cell>
          <cell r="G30">
            <v>0</v>
          </cell>
          <cell r="J30" t="str">
            <v>Total Internet</v>
          </cell>
          <cell r="N30" t="str">
            <v/>
          </cell>
          <cell r="O30">
            <v>0</v>
          </cell>
        </row>
        <row r="31">
          <cell r="J31" t="str">
            <v>End Time PM</v>
          </cell>
          <cell r="O31" t="str">
            <v/>
          </cell>
          <cell r="P31" t="str">
            <v/>
          </cell>
        </row>
        <row r="37">
          <cell r="B37" t="str">
            <v>AM: DAY 3</v>
          </cell>
          <cell r="D37" t="str">
            <v>Time In</v>
          </cell>
          <cell r="E37" t="str">
            <v>Time Out</v>
          </cell>
          <cell r="F37" t="str">
            <v>Sleep Hours</v>
          </cell>
          <cell r="G37" t="str">
            <v>Estimated</v>
          </cell>
          <cell r="J37" t="str">
            <v>AM: DAY 4</v>
          </cell>
          <cell r="L37" t="str">
            <v>Time In</v>
          </cell>
          <cell r="M37" t="str">
            <v>Time Out</v>
          </cell>
          <cell r="N37" t="str">
            <v>Sleep Hours</v>
          </cell>
          <cell r="O37" t="str">
            <v>Estimated</v>
          </cell>
        </row>
        <row r="38">
          <cell r="B38" t="str">
            <v>Bed</v>
          </cell>
          <cell r="F38" t="str">
            <v/>
          </cell>
          <cell r="J38" t="str">
            <v>Bed</v>
          </cell>
          <cell r="M38">
            <v>0.11458333333333334</v>
          </cell>
          <cell r="N38" t="str">
            <v/>
          </cell>
          <cell r="P38" t="str">
            <v>Iphone in Hand</v>
          </cell>
        </row>
        <row r="39">
          <cell r="B39" t="str">
            <v>Family Awake</v>
          </cell>
          <cell r="F39" t="str">
            <v>Avg Time</v>
          </cell>
          <cell r="J39" t="str">
            <v>Family Awake</v>
          </cell>
          <cell r="N39" t="str">
            <v>Avg Time</v>
          </cell>
        </row>
        <row r="40">
          <cell r="B40" t="str">
            <v xml:space="preserve">Wake up/Coffee </v>
          </cell>
          <cell r="D40" t="str">
            <v/>
          </cell>
          <cell r="G40">
            <v>0.125</v>
          </cell>
          <cell r="J40" t="str">
            <v xml:space="preserve">Wake up/Coffee </v>
          </cell>
          <cell r="L40">
            <v>0.11458333333333334</v>
          </cell>
          <cell r="O40">
            <v>0.125</v>
          </cell>
        </row>
        <row r="41">
          <cell r="B41" t="str">
            <v>Meditation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J41" t="str">
            <v>Meditation</v>
          </cell>
          <cell r="K41" t="str">
            <v>X</v>
          </cell>
          <cell r="L41">
            <v>0.125</v>
          </cell>
          <cell r="M41">
            <v>0.14583333333333334</v>
          </cell>
          <cell r="N41">
            <v>2.0833333333333343E-2</v>
          </cell>
          <cell r="O41" t="str">
            <v>3:00-3:30</v>
          </cell>
        </row>
        <row r="42">
          <cell r="B42" t="str">
            <v>Clean Kitchen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J42" t="str">
            <v>Clean Kitchen</v>
          </cell>
          <cell r="K42" t="str">
            <v>X</v>
          </cell>
          <cell r="L42">
            <v>0.14583333333333334</v>
          </cell>
          <cell r="M42">
            <v>0.16666666666666669</v>
          </cell>
          <cell r="N42">
            <v>2.0833333333333343E-2</v>
          </cell>
          <cell r="O42" t="str">
            <v>3:30-4:00</v>
          </cell>
          <cell r="P42">
            <v>4.1666666666666685E-2</v>
          </cell>
        </row>
        <row r="43">
          <cell r="B43" t="str">
            <v>Rowing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J43" t="str">
            <v>Rowing</v>
          </cell>
          <cell r="K43" t="str">
            <v>X</v>
          </cell>
          <cell r="L43">
            <v>0.30208333333333331</v>
          </cell>
          <cell r="M43">
            <v>0.32291666666666663</v>
          </cell>
          <cell r="N43">
            <v>2.0833333333333315E-2</v>
          </cell>
          <cell r="O43" t="str">
            <v>7:15-7:45</v>
          </cell>
        </row>
        <row r="44">
          <cell r="B44" t="str">
            <v>Elliptical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J44" t="str">
            <v>Elliptical</v>
          </cell>
          <cell r="K44" t="str">
            <v>X</v>
          </cell>
          <cell r="L44">
            <v>0.32291666666666663</v>
          </cell>
          <cell r="M44">
            <v>0.34374999999999994</v>
          </cell>
          <cell r="N44">
            <v>2.0833333333333315E-2</v>
          </cell>
          <cell r="O44" t="str">
            <v>7:45-8:15</v>
          </cell>
        </row>
        <row r="45">
          <cell r="B45" t="str">
            <v>Gym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J45" t="str">
            <v>Gym</v>
          </cell>
          <cell r="K45" t="str">
            <v>X</v>
          </cell>
          <cell r="L45">
            <v>0.36458333333333343</v>
          </cell>
          <cell r="M45">
            <v>0.39583333333333326</v>
          </cell>
          <cell r="N45">
            <v>3.1249999999999833E-2</v>
          </cell>
          <cell r="O45" t="str">
            <v>8:45-9:30</v>
          </cell>
          <cell r="P45">
            <v>7.2916666666666463E-2</v>
          </cell>
        </row>
        <row r="46">
          <cell r="B46" t="str">
            <v>Focus Brain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J46" t="str">
            <v>Focus Brain</v>
          </cell>
          <cell r="K46" t="str">
            <v>X</v>
          </cell>
          <cell r="L46">
            <v>0.39583333333333326</v>
          </cell>
          <cell r="M46">
            <v>0.40624999999999994</v>
          </cell>
          <cell r="N46">
            <v>1.0416666666666685E-2</v>
          </cell>
          <cell r="O46" t="str">
            <v>9:30-9:45</v>
          </cell>
        </row>
        <row r="47">
          <cell r="B47" t="str">
            <v>Read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J47" t="str">
            <v>Read</v>
          </cell>
          <cell r="K47" t="str">
            <v>X</v>
          </cell>
          <cell r="L47">
            <v>0.39583333333333348</v>
          </cell>
          <cell r="M47">
            <v>0.40625000000000017</v>
          </cell>
          <cell r="N47">
            <v>1.0416666666666685E-2</v>
          </cell>
          <cell r="O47" t="str">
            <v>9:30-9:45</v>
          </cell>
        </row>
        <row r="48">
          <cell r="B48" t="str">
            <v>Memory Training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J48" t="str">
            <v>Memory Training</v>
          </cell>
          <cell r="K48" t="str">
            <v>X</v>
          </cell>
          <cell r="L48">
            <v>0.40625000000000017</v>
          </cell>
          <cell r="M48">
            <v>0.41666666666666685</v>
          </cell>
          <cell r="N48">
            <v>1.0416666666666685E-2</v>
          </cell>
          <cell r="O48" t="str">
            <v>9:45-10:00</v>
          </cell>
          <cell r="P48">
            <v>3.1250000000000056E-2</v>
          </cell>
        </row>
        <row r="49">
          <cell r="B49" t="str">
            <v>Kids School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J49" t="str">
            <v>Kids School</v>
          </cell>
          <cell r="L49">
            <v>0.41666666666666685</v>
          </cell>
          <cell r="M49">
            <v>0.44791666666666685</v>
          </cell>
          <cell r="N49">
            <v>3.125E-2</v>
          </cell>
          <cell r="O49" t="str">
            <v>10:00-10:45</v>
          </cell>
        </row>
        <row r="50">
          <cell r="B50" t="str">
            <v>End Time</v>
          </cell>
          <cell r="F50">
            <v>0</v>
          </cell>
          <cell r="G50" t="str">
            <v/>
          </cell>
          <cell r="H50" t="str">
            <v/>
          </cell>
          <cell r="J50" t="str">
            <v>End Time</v>
          </cell>
          <cell r="N50">
            <v>0.1458333333333332</v>
          </cell>
          <cell r="O50">
            <v>0.41666666666666685</v>
          </cell>
          <cell r="P50">
            <v>0.41666666666666685</v>
          </cell>
        </row>
        <row r="51">
          <cell r="B51" t="str">
            <v>View InternetPlay w/Addison</v>
          </cell>
          <cell r="F51" t="str">
            <v/>
          </cell>
          <cell r="J51" t="str">
            <v>View InternetPlay w/Addison</v>
          </cell>
          <cell r="N51" t="str">
            <v/>
          </cell>
        </row>
        <row r="52">
          <cell r="B52" t="str">
            <v>Vidoes/News #1</v>
          </cell>
          <cell r="F52" t="str">
            <v/>
          </cell>
          <cell r="J52" t="str">
            <v>Vidoes/News #1</v>
          </cell>
          <cell r="N52" t="str">
            <v/>
          </cell>
        </row>
        <row r="53">
          <cell r="B53" t="str">
            <v>Vidoes/News #2</v>
          </cell>
          <cell r="F53" t="str">
            <v/>
          </cell>
          <cell r="J53" t="str">
            <v>Vidoes/News #2</v>
          </cell>
          <cell r="N53" t="str">
            <v/>
          </cell>
        </row>
        <row r="54">
          <cell r="B54" t="str">
            <v>Total Internet</v>
          </cell>
          <cell r="F54" t="str">
            <v/>
          </cell>
          <cell r="G54">
            <v>0</v>
          </cell>
          <cell r="J54" t="str">
            <v>Total Internet</v>
          </cell>
          <cell r="N54" t="str">
            <v/>
          </cell>
          <cell r="O54">
            <v>0</v>
          </cell>
        </row>
        <row r="55">
          <cell r="B55" t="str">
            <v>Work</v>
          </cell>
          <cell r="J55" t="str">
            <v>Work</v>
          </cell>
        </row>
        <row r="56">
          <cell r="B56" t="str">
            <v>Meditation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J56" t="str">
            <v>Meditation</v>
          </cell>
          <cell r="L56">
            <v>0.44791666666666685</v>
          </cell>
          <cell r="M56">
            <v>0.45833333333333354</v>
          </cell>
          <cell r="N56">
            <v>1.0416666666666685E-2</v>
          </cell>
          <cell r="O56" t="str">
            <v>10:45-11:00</v>
          </cell>
        </row>
        <row r="57">
          <cell r="B57" t="str">
            <v>Look for Work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J57" t="str">
            <v>Look for Work</v>
          </cell>
          <cell r="L57">
            <v>0.45833333333333354</v>
          </cell>
          <cell r="M57">
            <v>0.54166666666666685</v>
          </cell>
          <cell r="N57">
            <v>8.3333333333333315E-2</v>
          </cell>
          <cell r="O57" t="str">
            <v>11:00-13:00</v>
          </cell>
        </row>
        <row r="58">
          <cell r="B58" t="str">
            <v>Training/Learning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J58" t="str">
            <v>Training/Learning</v>
          </cell>
          <cell r="L58">
            <v>0.55208333333333348</v>
          </cell>
          <cell r="M58">
            <v>0.61458333333333348</v>
          </cell>
          <cell r="N58">
            <v>6.25E-2</v>
          </cell>
          <cell r="O58" t="str">
            <v>13:15-14:45</v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0.14583333333333331</v>
          </cell>
        </row>
        <row r="62">
          <cell r="B62" t="str">
            <v>Vidoes/News #1</v>
          </cell>
          <cell r="F62" t="str">
            <v/>
          </cell>
          <cell r="J62" t="str">
            <v>Vidoes/News #1</v>
          </cell>
          <cell r="N62" t="str">
            <v/>
          </cell>
        </row>
        <row r="63">
          <cell r="B63" t="str">
            <v>Vidoes/News #2</v>
          </cell>
          <cell r="F63" t="str">
            <v/>
          </cell>
          <cell r="J63" t="str">
            <v>Vidoes/News #2</v>
          </cell>
          <cell r="N63" t="str">
            <v/>
          </cell>
        </row>
        <row r="64">
          <cell r="B64" t="str">
            <v>Total Internet</v>
          </cell>
          <cell r="F64" t="str">
            <v/>
          </cell>
          <cell r="G64">
            <v>0</v>
          </cell>
          <cell r="J64" t="str">
            <v>Total Internet</v>
          </cell>
          <cell r="N64" t="str">
            <v/>
          </cell>
          <cell r="O64">
            <v>0</v>
          </cell>
        </row>
        <row r="65">
          <cell r="B65" t="str">
            <v>End Time PM</v>
          </cell>
          <cell r="G65" t="str">
            <v/>
          </cell>
          <cell r="H65" t="str">
            <v/>
          </cell>
          <cell r="J65" t="str">
            <v>End Time PM</v>
          </cell>
          <cell r="O65" t="str">
            <v/>
          </cell>
          <cell r="P65" t="str">
            <v/>
          </cell>
        </row>
        <row r="71">
          <cell r="B71" t="str">
            <v>AM: DAY 5</v>
          </cell>
          <cell r="D71" t="str">
            <v>Time In</v>
          </cell>
          <cell r="E71" t="str">
            <v>Time Out</v>
          </cell>
          <cell r="F71" t="str">
            <v>Sleep Hours</v>
          </cell>
          <cell r="G71" t="str">
            <v>Estimated</v>
          </cell>
          <cell r="J71" t="str">
            <v>AM: DAY 6</v>
          </cell>
          <cell r="L71" t="str">
            <v>Time In</v>
          </cell>
          <cell r="M71" t="str">
            <v>Time Out</v>
          </cell>
          <cell r="N71" t="str">
            <v>Sleep Hours</v>
          </cell>
          <cell r="O71" t="str">
            <v>Estimated</v>
          </cell>
        </row>
        <row r="72">
          <cell r="B72" t="str">
            <v>Bed</v>
          </cell>
          <cell r="D72">
            <v>0.84374999999999911</v>
          </cell>
          <cell r="E72">
            <v>0.11458333333333334</v>
          </cell>
          <cell r="F72">
            <v>0.27083333333333426</v>
          </cell>
          <cell r="H72" t="str">
            <v>Iphone In Station</v>
          </cell>
          <cell r="J72" t="str">
            <v>Bed</v>
          </cell>
          <cell r="L72">
            <v>0.874999999999999</v>
          </cell>
          <cell r="M72">
            <v>0.11458333333333334</v>
          </cell>
          <cell r="N72">
            <v>0.23958333333333437</v>
          </cell>
        </row>
        <row r="73">
          <cell r="B73" t="str">
            <v>Family Awake</v>
          </cell>
          <cell r="F73" t="str">
            <v>Avg Time</v>
          </cell>
          <cell r="J73" t="str">
            <v>Family Awake</v>
          </cell>
          <cell r="N73" t="str">
            <v>Avg Time</v>
          </cell>
        </row>
        <row r="74">
          <cell r="B74" t="str">
            <v xml:space="preserve">Wake up/Coffee </v>
          </cell>
          <cell r="D74">
            <v>0.11458333333333334</v>
          </cell>
          <cell r="G74">
            <v>0.125</v>
          </cell>
          <cell r="J74" t="str">
            <v xml:space="preserve">Wake up/Coffee </v>
          </cell>
          <cell r="L74">
            <v>0.11458333333333334</v>
          </cell>
          <cell r="O74">
            <v>0.125</v>
          </cell>
        </row>
        <row r="75">
          <cell r="B75" t="str">
            <v>Meditation</v>
          </cell>
          <cell r="C75" t="str">
            <v>X</v>
          </cell>
          <cell r="D75">
            <v>0.125</v>
          </cell>
          <cell r="E75">
            <v>0.14583333333333334</v>
          </cell>
          <cell r="F75">
            <v>2.0833333333333343E-2</v>
          </cell>
          <cell r="G75" t="str">
            <v>3:00-3:30</v>
          </cell>
          <cell r="J75" t="str">
            <v>Meditation</v>
          </cell>
          <cell r="K75" t="str">
            <v>X</v>
          </cell>
          <cell r="L75">
            <v>0.125</v>
          </cell>
          <cell r="M75">
            <v>0.14583333333333334</v>
          </cell>
          <cell r="N75">
            <v>2.0833333333333343E-2</v>
          </cell>
          <cell r="O75" t="str">
            <v>3:00-3:30</v>
          </cell>
        </row>
        <row r="76">
          <cell r="B76" t="str">
            <v>Clean Kitchen</v>
          </cell>
          <cell r="C76" t="str">
            <v>X</v>
          </cell>
          <cell r="D76">
            <v>0.14583333333333334</v>
          </cell>
          <cell r="E76">
            <v>0.16666666666666669</v>
          </cell>
          <cell r="F76">
            <v>2.0833333333333343E-2</v>
          </cell>
          <cell r="G76" t="str">
            <v>3:30-4:00</v>
          </cell>
          <cell r="H76">
            <v>4.1666666666666685E-2</v>
          </cell>
          <cell r="J76" t="str">
            <v>Clean Kitchen</v>
          </cell>
          <cell r="K76" t="str">
            <v>X</v>
          </cell>
          <cell r="L76">
            <v>0.14583333333333334</v>
          </cell>
          <cell r="M76">
            <v>0.16666666666666669</v>
          </cell>
          <cell r="N76">
            <v>2.0833333333333343E-2</v>
          </cell>
          <cell r="O76" t="str">
            <v>3:30-4:00</v>
          </cell>
          <cell r="P76">
            <v>4.1666666666666685E-2</v>
          </cell>
        </row>
        <row r="77">
          <cell r="B77" t="str">
            <v>Rowing</v>
          </cell>
          <cell r="C77" t="str">
            <v>X</v>
          </cell>
          <cell r="D77">
            <v>0.17708333333333329</v>
          </cell>
          <cell r="E77">
            <v>0.19791666666666663</v>
          </cell>
          <cell r="F77">
            <v>2.0833333333333343E-2</v>
          </cell>
          <cell r="G77" t="str">
            <v>4:15-4:45</v>
          </cell>
          <cell r="J77" t="str">
            <v>Rowing</v>
          </cell>
          <cell r="K77" t="str">
            <v>X</v>
          </cell>
          <cell r="L77">
            <v>0.16666666666666669</v>
          </cell>
          <cell r="M77">
            <v>0.18750000000000003</v>
          </cell>
          <cell r="N77">
            <v>2.0833333333333343E-2</v>
          </cell>
          <cell r="O77" t="str">
            <v>4:00-4:30</v>
          </cell>
        </row>
        <row r="78">
          <cell r="B78" t="str">
            <v>Elliptical</v>
          </cell>
          <cell r="C78" t="str">
            <v>X</v>
          </cell>
          <cell r="D78">
            <v>0.19791666666666663</v>
          </cell>
          <cell r="E78">
            <v>0.21874999999999997</v>
          </cell>
          <cell r="F78">
            <v>2.0833333333333343E-2</v>
          </cell>
          <cell r="G78" t="str">
            <v>4:45-5:15</v>
          </cell>
          <cell r="J78" t="str">
            <v>Elliptical</v>
          </cell>
          <cell r="K78" t="str">
            <v>X</v>
          </cell>
          <cell r="L78">
            <v>0.18750000000000003</v>
          </cell>
          <cell r="M78">
            <v>0.20833333333333337</v>
          </cell>
          <cell r="N78">
            <v>2.0833333333333343E-2</v>
          </cell>
          <cell r="O78" t="str">
            <v>4:30-5:00</v>
          </cell>
        </row>
        <row r="79">
          <cell r="B79" t="str">
            <v>Gym</v>
          </cell>
          <cell r="C79" t="str">
            <v>X</v>
          </cell>
          <cell r="D79">
            <v>0.22916666666666657</v>
          </cell>
          <cell r="E79">
            <v>0.27083333333333331</v>
          </cell>
          <cell r="F79">
            <v>4.1666666666666741E-2</v>
          </cell>
          <cell r="G79" t="str">
            <v>5:30-6:30</v>
          </cell>
          <cell r="H79">
            <v>8.3333333333333426E-2</v>
          </cell>
          <cell r="J79" t="str">
            <v>Gym</v>
          </cell>
          <cell r="K79" t="str">
            <v>X</v>
          </cell>
          <cell r="L79">
            <v>0.22916666666666657</v>
          </cell>
          <cell r="M79">
            <v>0.26041666666666669</v>
          </cell>
          <cell r="N79">
            <v>3.1250000000000111E-2</v>
          </cell>
          <cell r="O79" t="str">
            <v>5:30-6:15</v>
          </cell>
          <cell r="P79">
            <v>7.2916666666666796E-2</v>
          </cell>
        </row>
        <row r="80">
          <cell r="B80" t="str">
            <v>Focus Brain</v>
          </cell>
          <cell r="C80" t="str">
            <v>X</v>
          </cell>
          <cell r="D80">
            <v>0.27083333333333331</v>
          </cell>
          <cell r="E80">
            <v>0.29166666666666663</v>
          </cell>
          <cell r="F80">
            <v>2.0833333333333315E-2</v>
          </cell>
          <cell r="G80" t="str">
            <v>6:30-7:00</v>
          </cell>
          <cell r="J80" t="str">
            <v>Focus Brain</v>
          </cell>
          <cell r="K80" t="str">
            <v>X</v>
          </cell>
          <cell r="L80">
            <v>0.26041666666666669</v>
          </cell>
          <cell r="M80">
            <v>0.27083333333333337</v>
          </cell>
          <cell r="N80">
            <v>1.0416666666666685E-2</v>
          </cell>
          <cell r="O80" t="str">
            <v>6:15-6:30</v>
          </cell>
        </row>
        <row r="81">
          <cell r="B81" t="str">
            <v>Read</v>
          </cell>
          <cell r="C81" t="str">
            <v>X</v>
          </cell>
          <cell r="D81">
            <v>0.29166666666666663</v>
          </cell>
          <cell r="E81">
            <v>0.30208333333333331</v>
          </cell>
          <cell r="F81">
            <v>1.0416666666666685E-2</v>
          </cell>
          <cell r="G81" t="str">
            <v>7:00-7:15</v>
          </cell>
          <cell r="J81" t="str">
            <v>Read</v>
          </cell>
          <cell r="K81" t="str">
            <v>X</v>
          </cell>
          <cell r="L81">
            <v>0.27083333333333337</v>
          </cell>
          <cell r="M81">
            <v>0.28125000000000006</v>
          </cell>
          <cell r="N81">
            <v>1.0416666666666685E-2</v>
          </cell>
          <cell r="O81" t="str">
            <v>6:30-6:45</v>
          </cell>
        </row>
        <row r="82">
          <cell r="B82" t="str">
            <v>Memory Training</v>
          </cell>
          <cell r="C82" t="str">
            <v>X</v>
          </cell>
          <cell r="D82">
            <v>0.30208333333333331</v>
          </cell>
          <cell r="E82">
            <v>0.3125</v>
          </cell>
          <cell r="F82">
            <v>1.0416666666666685E-2</v>
          </cell>
          <cell r="G82" t="str">
            <v>7:15-7:30</v>
          </cell>
          <cell r="H82">
            <v>4.1666666666666685E-2</v>
          </cell>
          <cell r="J82" t="str">
            <v>Memory Training</v>
          </cell>
          <cell r="K82" t="str">
            <v>X</v>
          </cell>
          <cell r="L82">
            <v>0.28125000000000006</v>
          </cell>
          <cell r="M82">
            <v>0.29166666666666674</v>
          </cell>
          <cell r="N82">
            <v>1.0416666666666685E-2</v>
          </cell>
          <cell r="O82" t="str">
            <v>6:45-7:00</v>
          </cell>
          <cell r="P82">
            <v>3.1250000000000056E-2</v>
          </cell>
        </row>
        <row r="83">
          <cell r="B83" t="str">
            <v>Kids School</v>
          </cell>
          <cell r="D83">
            <v>0.3125</v>
          </cell>
          <cell r="E83">
            <v>0.34375</v>
          </cell>
          <cell r="F83">
            <v>3.125E-2</v>
          </cell>
          <cell r="G83" t="str">
            <v>7:30-8:15</v>
          </cell>
          <cell r="J83" t="str">
            <v>Kids School</v>
          </cell>
          <cell r="L83">
            <v>0.29166666666666674</v>
          </cell>
          <cell r="M83">
            <v>0.32291666666666674</v>
          </cell>
          <cell r="N83">
            <v>3.125E-2</v>
          </cell>
          <cell r="O83" t="str">
            <v>7:00-7:45</v>
          </cell>
        </row>
        <row r="84">
          <cell r="B84" t="str">
            <v>End Time</v>
          </cell>
          <cell r="F84">
            <v>0.1666666666666668</v>
          </cell>
          <cell r="G84">
            <v>0.3125</v>
          </cell>
          <cell r="H84">
            <v>0.3125</v>
          </cell>
          <cell r="J84" t="str">
            <v>End Time</v>
          </cell>
          <cell r="N84">
            <v>0.14583333333333354</v>
          </cell>
          <cell r="O84">
            <v>0.29166666666666674</v>
          </cell>
          <cell r="P84">
            <v>0.29166666666666674</v>
          </cell>
        </row>
        <row r="85">
          <cell r="B85" t="str">
            <v>View InternetPlay w/Addison</v>
          </cell>
          <cell r="F85" t="str">
            <v/>
          </cell>
          <cell r="J85" t="str">
            <v>View InternetPlay w/Addison</v>
          </cell>
          <cell r="N85" t="str">
            <v/>
          </cell>
        </row>
        <row r="86">
          <cell r="B86" t="str">
            <v>Vidoes/News #1</v>
          </cell>
          <cell r="F86" t="str">
            <v/>
          </cell>
          <cell r="J86" t="str">
            <v>Vidoes/News #1</v>
          </cell>
          <cell r="N86" t="str">
            <v/>
          </cell>
        </row>
        <row r="87">
          <cell r="B87" t="str">
            <v>Vidoes/News #2</v>
          </cell>
          <cell r="F87" t="str">
            <v/>
          </cell>
          <cell r="J87" t="str">
            <v>Vidoes/News #2</v>
          </cell>
          <cell r="N87" t="str">
            <v/>
          </cell>
        </row>
        <row r="88">
          <cell r="B88" t="str">
            <v>Total Internet</v>
          </cell>
          <cell r="F88" t="str">
            <v/>
          </cell>
          <cell r="G88">
            <v>0</v>
          </cell>
          <cell r="J88" t="str">
            <v>Total Internet</v>
          </cell>
          <cell r="N88" t="str">
            <v/>
          </cell>
          <cell r="O88">
            <v>0</v>
          </cell>
        </row>
        <row r="89">
          <cell r="B89" t="str">
            <v>Work</v>
          </cell>
          <cell r="J89" t="str">
            <v>Work</v>
          </cell>
        </row>
        <row r="90">
          <cell r="B90" t="str">
            <v>Meditation</v>
          </cell>
          <cell r="D90">
            <v>0.34375</v>
          </cell>
          <cell r="E90">
            <v>0.35416666666666669</v>
          </cell>
          <cell r="F90">
            <v>1.0416666666666685E-2</v>
          </cell>
          <cell r="G90" t="str">
            <v>8:15-8:30</v>
          </cell>
          <cell r="J90" t="str">
            <v>Meditation</v>
          </cell>
          <cell r="K90" t="str">
            <v>X</v>
          </cell>
          <cell r="L90">
            <v>0.32291666666666674</v>
          </cell>
          <cell r="M90">
            <v>0.33333333333333343</v>
          </cell>
          <cell r="N90">
            <v>1.0416666666666685E-2</v>
          </cell>
          <cell r="O90" t="str">
            <v>7:45-8:00</v>
          </cell>
        </row>
        <row r="91">
          <cell r="B91" t="str">
            <v>Look for Work</v>
          </cell>
          <cell r="D91">
            <v>0.35416666666666669</v>
          </cell>
          <cell r="E91">
            <v>0.4375</v>
          </cell>
          <cell r="F91">
            <v>8.3333333333333315E-2</v>
          </cell>
          <cell r="G91" t="str">
            <v>8:30-10:30</v>
          </cell>
          <cell r="J91" t="str">
            <v>Look for Work</v>
          </cell>
          <cell r="L91">
            <v>0.33333333333333343</v>
          </cell>
          <cell r="M91">
            <v>0.41666666666666674</v>
          </cell>
          <cell r="N91">
            <v>8.3333333333333315E-2</v>
          </cell>
          <cell r="O91" t="str">
            <v>8:00-10:00</v>
          </cell>
        </row>
        <row r="92">
          <cell r="B92" t="str">
            <v>Training/Learning</v>
          </cell>
          <cell r="D92">
            <v>0.44791666666666669</v>
          </cell>
          <cell r="E92">
            <v>0.51041666666666674</v>
          </cell>
          <cell r="F92">
            <v>6.2500000000000056E-2</v>
          </cell>
          <cell r="G92" t="str">
            <v>10:45-12:15</v>
          </cell>
          <cell r="J92" t="str">
            <v>Training/Learning</v>
          </cell>
          <cell r="L92">
            <v>0.42708333333333343</v>
          </cell>
          <cell r="M92">
            <v>0.48958333333333343</v>
          </cell>
          <cell r="N92">
            <v>6.25E-2</v>
          </cell>
          <cell r="O92" t="str">
            <v>10:15-11:45</v>
          </cell>
        </row>
        <row r="93"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0.14583333333333337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0.14583333333333331</v>
          </cell>
        </row>
        <row r="96">
          <cell r="B96" t="str">
            <v>Vidoes/News #1</v>
          </cell>
          <cell r="F96" t="str">
            <v/>
          </cell>
          <cell r="J96" t="str">
            <v>Vidoes/News #1</v>
          </cell>
          <cell r="N96" t="str">
            <v/>
          </cell>
        </row>
        <row r="97">
          <cell r="B97" t="str">
            <v>Vidoes/News #2</v>
          </cell>
          <cell r="F97" t="str">
            <v/>
          </cell>
          <cell r="J97" t="str">
            <v>Vidoes/News #2</v>
          </cell>
          <cell r="N97" t="str">
            <v/>
          </cell>
        </row>
        <row r="98">
          <cell r="B98" t="str">
            <v>Total Internet</v>
          </cell>
          <cell r="F98" t="str">
            <v/>
          </cell>
          <cell r="G98">
            <v>0</v>
          </cell>
          <cell r="J98" t="str">
            <v>Total Internet</v>
          </cell>
          <cell r="N98" t="str">
            <v/>
          </cell>
          <cell r="O98">
            <v>0</v>
          </cell>
        </row>
        <row r="99">
          <cell r="B99" t="str">
            <v>End Time PM</v>
          </cell>
          <cell r="G99" t="str">
            <v/>
          </cell>
          <cell r="H99" t="str">
            <v/>
          </cell>
          <cell r="J99" t="str">
            <v>End Time PM</v>
          </cell>
          <cell r="O99" t="str">
            <v/>
          </cell>
          <cell r="P99" t="str">
            <v/>
          </cell>
        </row>
        <row r="105">
          <cell r="B105" t="str">
            <v>AM: DAY 7</v>
          </cell>
          <cell r="D105" t="str">
            <v>Time In</v>
          </cell>
          <cell r="E105" t="str">
            <v>Time Out</v>
          </cell>
          <cell r="F105" t="str">
            <v>Sleep Hours</v>
          </cell>
          <cell r="G105" t="str">
            <v>Estimated</v>
          </cell>
          <cell r="J105" t="str">
            <v>AM: DAY 8</v>
          </cell>
          <cell r="L105" t="str">
            <v>Time In</v>
          </cell>
          <cell r="M105" t="str">
            <v>Time Out</v>
          </cell>
          <cell r="N105" t="str">
            <v>Sleep Hours</v>
          </cell>
          <cell r="O105" t="str">
            <v>Estimated</v>
          </cell>
          <cell r="P105" t="str">
            <v xml:space="preserve">Shannon Home 8:15/AAA 9:45 </v>
          </cell>
        </row>
        <row r="106">
          <cell r="B106" t="str">
            <v>Bed</v>
          </cell>
          <cell r="F106" t="str">
            <v/>
          </cell>
          <cell r="J106" t="str">
            <v>Bed</v>
          </cell>
          <cell r="N106" t="str">
            <v/>
          </cell>
        </row>
        <row r="107">
          <cell r="B107" t="str">
            <v>Family Awake</v>
          </cell>
          <cell r="F107" t="str">
            <v>Avg Time</v>
          </cell>
          <cell r="J107" t="str">
            <v>Family Awake</v>
          </cell>
          <cell r="N107" t="str">
            <v>Avg Time</v>
          </cell>
        </row>
        <row r="108">
          <cell r="B108" t="str">
            <v xml:space="preserve">Wake up/Coffee </v>
          </cell>
          <cell r="D108" t="str">
            <v/>
          </cell>
          <cell r="G108">
            <v>0.125</v>
          </cell>
          <cell r="J108" t="str">
            <v xml:space="preserve">Wake up/Coffee </v>
          </cell>
          <cell r="L108" t="str">
            <v/>
          </cell>
          <cell r="O108">
            <v>0.125</v>
          </cell>
        </row>
        <row r="109">
          <cell r="B109" t="str">
            <v>Meditation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J109" t="str">
            <v>Meditation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</row>
        <row r="110">
          <cell r="B110" t="str">
            <v>Clean Kitchen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J110" t="str">
            <v>Clean Kitchen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0</v>
          </cell>
        </row>
        <row r="111">
          <cell r="B111" t="str">
            <v>Rowing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J111" t="str">
            <v>Rowing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</row>
        <row r="112">
          <cell r="B112" t="str">
            <v>Elliptical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J112" t="str">
            <v>Elliptical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</row>
        <row r="113">
          <cell r="B113" t="str">
            <v>Gym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J113" t="str">
            <v>Gym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0</v>
          </cell>
        </row>
        <row r="114">
          <cell r="B114" t="str">
            <v>Focus Brain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J114" t="str">
            <v>Focus Brain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</row>
        <row r="115">
          <cell r="B115" t="str">
            <v>Read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J115" t="str">
            <v>Read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</row>
        <row r="116">
          <cell r="B116" t="str">
            <v>Memory Training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J116" t="str">
            <v>Memory Training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0</v>
          </cell>
        </row>
        <row r="117">
          <cell r="B117" t="str">
            <v>Kids School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J117" t="str">
            <v>Kids School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</row>
        <row r="118">
          <cell r="B118" t="str">
            <v>End Time</v>
          </cell>
          <cell r="F118">
            <v>0</v>
          </cell>
          <cell r="G118" t="str">
            <v/>
          </cell>
          <cell r="H118" t="str">
            <v/>
          </cell>
          <cell r="J118" t="str">
            <v>End Time</v>
          </cell>
          <cell r="N118">
            <v>0</v>
          </cell>
          <cell r="O118" t="str">
            <v/>
          </cell>
          <cell r="P118" t="str">
            <v/>
          </cell>
        </row>
        <row r="119">
          <cell r="B119" t="str">
            <v>View InternetPlay w/Addison</v>
          </cell>
          <cell r="F119" t="str">
            <v/>
          </cell>
          <cell r="J119" t="str">
            <v>View InternetPlay w/Addison</v>
          </cell>
          <cell r="N119" t="str">
            <v/>
          </cell>
        </row>
        <row r="120">
          <cell r="B120" t="str">
            <v>Vidoes/News #1</v>
          </cell>
          <cell r="F120" t="str">
            <v/>
          </cell>
          <cell r="J120" t="str">
            <v>Vidoes/News #1</v>
          </cell>
          <cell r="N120" t="str">
            <v/>
          </cell>
        </row>
        <row r="121">
          <cell r="B121" t="str">
            <v>Vidoes/News #2</v>
          </cell>
          <cell r="F121" t="str">
            <v/>
          </cell>
          <cell r="J121" t="str">
            <v>Vidoes/News #2</v>
          </cell>
          <cell r="N121" t="str">
            <v/>
          </cell>
        </row>
        <row r="122">
          <cell r="B122" t="str">
            <v>Total Internet</v>
          </cell>
          <cell r="F122" t="str">
            <v/>
          </cell>
          <cell r="G122">
            <v>0</v>
          </cell>
          <cell r="J122" t="str">
            <v>Total Internet</v>
          </cell>
          <cell r="N122" t="str">
            <v/>
          </cell>
          <cell r="O122">
            <v>0</v>
          </cell>
        </row>
        <row r="123">
          <cell r="B123" t="str">
            <v>Work</v>
          </cell>
          <cell r="J123" t="str">
            <v>Work</v>
          </cell>
        </row>
        <row r="124">
          <cell r="B124" t="str">
            <v>Meditation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J124" t="str">
            <v>Meditation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</row>
        <row r="125">
          <cell r="B125" t="str">
            <v>Look for Work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J125" t="str">
            <v>Look for Work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</row>
        <row r="126">
          <cell r="B126" t="str">
            <v>Training/Learning</v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J126" t="str">
            <v>Training/Learning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</row>
        <row r="127"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</row>
        <row r="128"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</row>
        <row r="129"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0</v>
          </cell>
        </row>
        <row r="130">
          <cell r="B130" t="str">
            <v>Vidoes/News #1</v>
          </cell>
          <cell r="F130" t="str">
            <v/>
          </cell>
          <cell r="J130" t="str">
            <v>Vidoes/News #1</v>
          </cell>
          <cell r="N130" t="str">
            <v/>
          </cell>
        </row>
        <row r="131">
          <cell r="B131" t="str">
            <v>Vidoes/News #2</v>
          </cell>
          <cell r="F131" t="str">
            <v/>
          </cell>
          <cell r="J131" t="str">
            <v>Vidoes/News #2</v>
          </cell>
          <cell r="N131" t="str">
            <v/>
          </cell>
        </row>
        <row r="132">
          <cell r="B132" t="str">
            <v>Total Internet</v>
          </cell>
          <cell r="F132" t="str">
            <v/>
          </cell>
          <cell r="G132">
            <v>0</v>
          </cell>
          <cell r="J132" t="str">
            <v>Total Internet</v>
          </cell>
          <cell r="N132" t="str">
            <v/>
          </cell>
          <cell r="O132">
            <v>0</v>
          </cell>
        </row>
        <row r="133">
          <cell r="B133" t="str">
            <v>End Time PM</v>
          </cell>
          <cell r="G133" t="str">
            <v/>
          </cell>
          <cell r="H133" t="str">
            <v/>
          </cell>
          <cell r="J133" t="str">
            <v>End Time PM</v>
          </cell>
          <cell r="O133" t="str">
            <v/>
          </cell>
          <cell r="P133" t="str">
            <v/>
          </cell>
        </row>
        <row r="139">
          <cell r="B139" t="str">
            <v>AM: DAY 9</v>
          </cell>
          <cell r="D139" t="str">
            <v>Time In</v>
          </cell>
          <cell r="E139" t="str">
            <v>Time Out</v>
          </cell>
          <cell r="F139" t="str">
            <v>Sleep Hours</v>
          </cell>
          <cell r="G139" t="str">
            <v>Estimated</v>
          </cell>
          <cell r="J139" t="str">
            <v>AM: DAY 10</v>
          </cell>
          <cell r="L139" t="str">
            <v>Time In</v>
          </cell>
          <cell r="M139" t="str">
            <v>Time Out</v>
          </cell>
          <cell r="N139" t="str">
            <v>Sleep Hours</v>
          </cell>
          <cell r="O139" t="str">
            <v>Estimated</v>
          </cell>
        </row>
        <row r="140">
          <cell r="B140" t="str">
            <v>Bed</v>
          </cell>
          <cell r="F140" t="str">
            <v/>
          </cell>
          <cell r="J140" t="str">
            <v>Bed</v>
          </cell>
          <cell r="N140" t="str">
            <v/>
          </cell>
        </row>
        <row r="141">
          <cell r="B141" t="str">
            <v>Family Awake</v>
          </cell>
          <cell r="F141" t="str">
            <v>Avg Time</v>
          </cell>
          <cell r="J141" t="str">
            <v>Family Awake</v>
          </cell>
          <cell r="N141" t="str">
            <v>Avg Time</v>
          </cell>
        </row>
        <row r="142">
          <cell r="B142" t="str">
            <v xml:space="preserve">Wake up/Coffee </v>
          </cell>
          <cell r="D142" t="str">
            <v/>
          </cell>
          <cell r="G142">
            <v>0.125</v>
          </cell>
          <cell r="J142" t="str">
            <v xml:space="preserve">Wake up/Coffee </v>
          </cell>
          <cell r="L142" t="str">
            <v/>
          </cell>
          <cell r="O142">
            <v>0.125</v>
          </cell>
        </row>
        <row r="143">
          <cell r="B143" t="str">
            <v>Meditation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J143" t="str">
            <v>Meditation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</row>
        <row r="144">
          <cell r="B144" t="str">
            <v>Clean Kitchen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J144" t="str">
            <v>Clean Kitchen</v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0</v>
          </cell>
        </row>
        <row r="145">
          <cell r="B145" t="str">
            <v>Rowing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J145" t="str">
            <v>Rowing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</row>
        <row r="146">
          <cell r="B146" t="str">
            <v>Elliptical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>Elliptical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</row>
        <row r="147">
          <cell r="B147" t="str">
            <v>Gym</v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>
            <v>0</v>
          </cell>
          <cell r="J147" t="str">
            <v>Gym</v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0</v>
          </cell>
        </row>
        <row r="148">
          <cell r="B148" t="str">
            <v>Focus Brain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J148" t="str">
            <v>Focus Brain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</row>
        <row r="149">
          <cell r="B149" t="str">
            <v>Read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J149" t="str">
            <v>Read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</row>
        <row r="150">
          <cell r="B150" t="str">
            <v>Memory Training</v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>
            <v>0</v>
          </cell>
          <cell r="J150" t="str">
            <v>Memory Training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0</v>
          </cell>
        </row>
        <row r="151">
          <cell r="B151" t="str">
            <v>Kids School</v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J151" t="str">
            <v>Kids School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</row>
        <row r="152">
          <cell r="B152" t="str">
            <v>End Time</v>
          </cell>
          <cell r="F152">
            <v>0</v>
          </cell>
          <cell r="G152" t="str">
            <v/>
          </cell>
          <cell r="H152" t="str">
            <v/>
          </cell>
          <cell r="J152" t="str">
            <v>End Time</v>
          </cell>
          <cell r="N152">
            <v>0</v>
          </cell>
          <cell r="O152" t="str">
            <v/>
          </cell>
          <cell r="P152" t="str">
            <v/>
          </cell>
        </row>
        <row r="153">
          <cell r="B153" t="str">
            <v>View InternetPlay w/Addison</v>
          </cell>
          <cell r="F153" t="str">
            <v/>
          </cell>
          <cell r="J153" t="str">
            <v>View InternetPlay w/Addison</v>
          </cell>
          <cell r="N153" t="str">
            <v/>
          </cell>
        </row>
        <row r="154">
          <cell r="B154" t="str">
            <v>Vidoes/News #1</v>
          </cell>
          <cell r="F154" t="str">
            <v/>
          </cell>
          <cell r="J154" t="str">
            <v>Vidoes/News #1</v>
          </cell>
          <cell r="N154" t="str">
            <v/>
          </cell>
        </row>
        <row r="155">
          <cell r="B155" t="str">
            <v>Vidoes/News #2</v>
          </cell>
          <cell r="F155" t="str">
            <v/>
          </cell>
          <cell r="J155" t="str">
            <v>Vidoes/News #2</v>
          </cell>
          <cell r="N155" t="str">
            <v/>
          </cell>
        </row>
        <row r="156">
          <cell r="B156" t="str">
            <v>Total Internet</v>
          </cell>
          <cell r="F156" t="str">
            <v/>
          </cell>
          <cell r="G156">
            <v>0</v>
          </cell>
          <cell r="J156" t="str">
            <v>Total Internet</v>
          </cell>
          <cell r="N156" t="str">
            <v/>
          </cell>
          <cell r="O156">
            <v>0</v>
          </cell>
        </row>
        <row r="157">
          <cell r="B157" t="str">
            <v>Work</v>
          </cell>
          <cell r="J157" t="str">
            <v>Work</v>
          </cell>
        </row>
        <row r="158">
          <cell r="B158" t="str">
            <v>Meditation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J158" t="str">
            <v>Meditation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</row>
        <row r="159">
          <cell r="B159" t="str">
            <v>Look for Work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J159" t="str">
            <v>Look for Work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</row>
        <row r="160">
          <cell r="B160" t="str">
            <v>Training/Learning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J160" t="str">
            <v>Training/Learning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</row>
        <row r="161"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</row>
        <row r="162"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</row>
        <row r="163"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0</v>
          </cell>
        </row>
        <row r="164">
          <cell r="B164" t="str">
            <v>Vidoes/News #1</v>
          </cell>
          <cell r="F164" t="str">
            <v/>
          </cell>
          <cell r="J164" t="str">
            <v>Vidoes/News #1</v>
          </cell>
          <cell r="N164" t="str">
            <v/>
          </cell>
        </row>
        <row r="165">
          <cell r="B165" t="str">
            <v>Vidoes/News #2</v>
          </cell>
          <cell r="F165" t="str">
            <v/>
          </cell>
          <cell r="J165" t="str">
            <v>Vidoes/News #2</v>
          </cell>
          <cell r="N165" t="str">
            <v/>
          </cell>
        </row>
        <row r="166">
          <cell r="B166" t="str">
            <v>Total Internet</v>
          </cell>
          <cell r="F166" t="str">
            <v/>
          </cell>
          <cell r="G166">
            <v>0</v>
          </cell>
          <cell r="J166" t="str">
            <v>Total Internet</v>
          </cell>
          <cell r="N166" t="str">
            <v/>
          </cell>
          <cell r="O166">
            <v>0</v>
          </cell>
        </row>
        <row r="167">
          <cell r="B167" t="str">
            <v>End Time PM</v>
          </cell>
          <cell r="G167" t="str">
            <v/>
          </cell>
          <cell r="H167" t="str">
            <v/>
          </cell>
          <cell r="J167" t="str">
            <v>End Time PM</v>
          </cell>
          <cell r="O167" t="str">
            <v/>
          </cell>
          <cell r="P167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Planning Checklist"/>
      <sheetName val="LifeCalendar.B"/>
    </sheetNames>
    <definedNames>
      <definedName name="P13_4Weeks" refersTo="#REF!"/>
    </definedNames>
    <sheetDataSet>
      <sheetData sheetId="0">
        <row r="7">
          <cell r="J7">
            <v>1</v>
          </cell>
          <cell r="N7"/>
          <cell r="R7">
            <v>1</v>
          </cell>
          <cell r="W7">
            <v>1</v>
          </cell>
          <cell r="AB7">
            <v>1</v>
          </cell>
        </row>
        <row r="8">
          <cell r="J8">
            <v>1</v>
          </cell>
          <cell r="N8"/>
          <cell r="R8">
            <v>1</v>
          </cell>
          <cell r="W8">
            <v>1</v>
          </cell>
          <cell r="AB8">
            <v>1</v>
          </cell>
        </row>
        <row r="9">
          <cell r="J9">
            <v>1</v>
          </cell>
          <cell r="N9"/>
          <cell r="R9">
            <v>1</v>
          </cell>
          <cell r="W9">
            <v>1</v>
          </cell>
          <cell r="AB9">
            <v>1</v>
          </cell>
        </row>
        <row r="10">
          <cell r="J10"/>
          <cell r="N10"/>
          <cell r="R10"/>
          <cell r="W10"/>
          <cell r="AB10"/>
        </row>
        <row r="11">
          <cell r="J11"/>
          <cell r="N11"/>
          <cell r="R11"/>
          <cell r="W11">
            <v>1</v>
          </cell>
          <cell r="AB11">
            <v>1</v>
          </cell>
        </row>
        <row r="12">
          <cell r="J12">
            <v>1</v>
          </cell>
          <cell r="N12"/>
          <cell r="R12">
            <v>1</v>
          </cell>
          <cell r="W12">
            <v>1</v>
          </cell>
          <cell r="AB12">
            <v>1</v>
          </cell>
        </row>
        <row r="13">
          <cell r="J13"/>
          <cell r="N13"/>
          <cell r="R13"/>
          <cell r="W13"/>
          <cell r="AB13">
            <v>1</v>
          </cell>
        </row>
        <row r="14">
          <cell r="J14"/>
          <cell r="N14"/>
          <cell r="R14">
            <v>1</v>
          </cell>
          <cell r="W14"/>
          <cell r="AB14">
            <v>1</v>
          </cell>
        </row>
        <row r="15">
          <cell r="J15"/>
          <cell r="N15"/>
          <cell r="R15"/>
          <cell r="W15">
            <v>1</v>
          </cell>
          <cell r="AB15">
            <v>1</v>
          </cell>
        </row>
        <row r="16">
          <cell r="J16"/>
          <cell r="N16"/>
          <cell r="R16"/>
          <cell r="W16">
            <v>1</v>
          </cell>
          <cell r="AB16">
            <v>1</v>
          </cell>
        </row>
        <row r="17">
          <cell r="J17"/>
          <cell r="N17"/>
          <cell r="R17"/>
          <cell r="W17">
            <v>1</v>
          </cell>
          <cell r="AB17"/>
        </row>
        <row r="18">
          <cell r="J18"/>
          <cell r="N18"/>
          <cell r="R18"/>
          <cell r="W18">
            <v>1</v>
          </cell>
          <cell r="AB18"/>
        </row>
        <row r="19">
          <cell r="J19"/>
          <cell r="N19"/>
          <cell r="R19"/>
          <cell r="W19">
            <v>1</v>
          </cell>
          <cell r="AB19">
            <v>1</v>
          </cell>
        </row>
        <row r="20">
          <cell r="J20">
            <v>1</v>
          </cell>
          <cell r="N20"/>
          <cell r="R20">
            <v>1</v>
          </cell>
          <cell r="W20">
            <v>1</v>
          </cell>
          <cell r="AB20">
            <v>1</v>
          </cell>
        </row>
        <row r="21">
          <cell r="J21"/>
          <cell r="N21"/>
          <cell r="R21"/>
          <cell r="W21"/>
          <cell r="AB21"/>
        </row>
        <row r="22">
          <cell r="J22"/>
          <cell r="N22"/>
          <cell r="R22"/>
          <cell r="W22"/>
          <cell r="AB22">
            <v>1</v>
          </cell>
        </row>
        <row r="23">
          <cell r="J23"/>
          <cell r="N23"/>
          <cell r="R23"/>
          <cell r="W23"/>
          <cell r="AB23"/>
        </row>
        <row r="24">
          <cell r="J24"/>
          <cell r="N24"/>
          <cell r="R24"/>
          <cell r="W24"/>
          <cell r="AB24"/>
        </row>
        <row r="25">
          <cell r="J25"/>
          <cell r="N25"/>
          <cell r="R25"/>
          <cell r="W25"/>
          <cell r="AB25"/>
        </row>
        <row r="26">
          <cell r="J26"/>
          <cell r="N26"/>
          <cell r="R26"/>
          <cell r="W26"/>
          <cell r="AB26"/>
        </row>
        <row r="27">
          <cell r="J27">
            <v>1</v>
          </cell>
          <cell r="N27"/>
          <cell r="R27">
            <v>1</v>
          </cell>
          <cell r="W27"/>
          <cell r="AB27">
            <v>1</v>
          </cell>
        </row>
        <row r="28">
          <cell r="J28"/>
          <cell r="N28"/>
          <cell r="R28">
            <v>1</v>
          </cell>
          <cell r="W28">
            <v>1</v>
          </cell>
          <cell r="AB28">
            <v>1</v>
          </cell>
        </row>
        <row r="29">
          <cell r="J29"/>
          <cell r="N29"/>
          <cell r="R29"/>
          <cell r="W29">
            <v>1</v>
          </cell>
          <cell r="AB29"/>
        </row>
        <row r="30">
          <cell r="J30"/>
          <cell r="N30"/>
          <cell r="R30"/>
          <cell r="W30"/>
          <cell r="AB30"/>
        </row>
        <row r="31">
          <cell r="J31"/>
          <cell r="N31"/>
          <cell r="R31"/>
          <cell r="W31"/>
          <cell r="AB31"/>
        </row>
        <row r="32">
          <cell r="J32">
            <v>1</v>
          </cell>
          <cell r="N32"/>
          <cell r="R32">
            <v>1</v>
          </cell>
          <cell r="W32">
            <v>1</v>
          </cell>
          <cell r="AB32">
            <v>1</v>
          </cell>
        </row>
        <row r="33">
          <cell r="J33"/>
          <cell r="N33"/>
          <cell r="R33"/>
          <cell r="W33">
            <v>1</v>
          </cell>
          <cell r="AB33">
            <v>1</v>
          </cell>
        </row>
        <row r="34">
          <cell r="J34">
            <v>1</v>
          </cell>
          <cell r="N34"/>
          <cell r="R34">
            <v>44621</v>
          </cell>
          <cell r="W34">
            <v>1</v>
          </cell>
          <cell r="AB34">
            <v>1</v>
          </cell>
        </row>
        <row r="35">
          <cell r="J35"/>
          <cell r="N35"/>
          <cell r="R35"/>
          <cell r="W35"/>
          <cell r="AB35"/>
        </row>
        <row r="36">
          <cell r="J36"/>
          <cell r="N36"/>
          <cell r="R36">
            <v>1</v>
          </cell>
          <cell r="W36"/>
          <cell r="AB36"/>
        </row>
        <row r="37">
          <cell r="J37"/>
          <cell r="N37"/>
          <cell r="R37"/>
          <cell r="W37"/>
          <cell r="AB37"/>
        </row>
        <row r="38">
          <cell r="J38"/>
          <cell r="N38"/>
          <cell r="R38">
            <v>1</v>
          </cell>
          <cell r="W38">
            <v>1</v>
          </cell>
          <cell r="AB38"/>
        </row>
        <row r="39">
          <cell r="J39"/>
          <cell r="N39"/>
          <cell r="R39"/>
          <cell r="W39">
            <v>1</v>
          </cell>
          <cell r="AB39">
            <v>1</v>
          </cell>
        </row>
        <row r="40">
          <cell r="J40"/>
          <cell r="N40"/>
          <cell r="R40"/>
          <cell r="W40"/>
          <cell r="AB40"/>
        </row>
        <row r="41">
          <cell r="J41">
            <v>1</v>
          </cell>
          <cell r="N41"/>
          <cell r="R41">
            <v>1</v>
          </cell>
          <cell r="W41"/>
          <cell r="AB41">
            <v>1</v>
          </cell>
        </row>
        <row r="42">
          <cell r="J42"/>
          <cell r="N42"/>
          <cell r="R42"/>
          <cell r="W42"/>
          <cell r="AB42"/>
        </row>
        <row r="43">
          <cell r="J43"/>
          <cell r="N43"/>
          <cell r="R43"/>
          <cell r="W43"/>
          <cell r="AB43"/>
        </row>
        <row r="44">
          <cell r="J44"/>
          <cell r="N44"/>
          <cell r="R44"/>
          <cell r="W44"/>
          <cell r="AB44"/>
        </row>
        <row r="45">
          <cell r="J45"/>
          <cell r="N45"/>
          <cell r="R45"/>
          <cell r="W45">
            <v>1</v>
          </cell>
          <cell r="AB45"/>
        </row>
        <row r="46">
          <cell r="J46">
            <v>1</v>
          </cell>
          <cell r="N46"/>
          <cell r="R46">
            <v>1</v>
          </cell>
          <cell r="W46">
            <v>1</v>
          </cell>
          <cell r="AB46">
            <v>1</v>
          </cell>
        </row>
        <row r="47">
          <cell r="J47">
            <v>1</v>
          </cell>
          <cell r="N47"/>
          <cell r="R47"/>
          <cell r="W47">
            <v>1</v>
          </cell>
          <cell r="AB47">
            <v>1</v>
          </cell>
        </row>
        <row r="48">
          <cell r="J48"/>
          <cell r="N48"/>
          <cell r="R48"/>
          <cell r="W48"/>
          <cell r="AB48"/>
        </row>
        <row r="49">
          <cell r="J49"/>
          <cell r="N49"/>
          <cell r="R49"/>
          <cell r="W49"/>
          <cell r="AB49"/>
        </row>
        <row r="50">
          <cell r="J50"/>
          <cell r="N50"/>
          <cell r="R50"/>
          <cell r="W50">
            <v>1</v>
          </cell>
          <cell r="AB50">
            <v>1</v>
          </cell>
        </row>
        <row r="51">
          <cell r="J51"/>
          <cell r="N51"/>
          <cell r="R51"/>
          <cell r="W51">
            <v>1</v>
          </cell>
          <cell r="AB51">
            <v>1</v>
          </cell>
        </row>
        <row r="52">
          <cell r="J52"/>
          <cell r="N52"/>
          <cell r="R52"/>
          <cell r="W52"/>
          <cell r="AB52"/>
        </row>
        <row r="53">
          <cell r="J53"/>
          <cell r="N53"/>
          <cell r="R53"/>
          <cell r="W53"/>
          <cell r="AB53"/>
        </row>
        <row r="54">
          <cell r="J54"/>
          <cell r="N54"/>
          <cell r="R54"/>
          <cell r="W54"/>
          <cell r="AB54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rwalk Bev. - Aspen per 4"/>
      <sheetName val="Norwalk Bev. - Aspen"/>
      <sheetName val="Norwalk Bev. - Aspen per 2"/>
      <sheetName val="Aspen p4 actual"/>
    </sheetNames>
    <sheetDataSet>
      <sheetData sheetId="0" refreshError="1"/>
      <sheetData sheetId="1" refreshError="1">
        <row r="2">
          <cell r="D2" t="str">
            <v>Norwalk Beverage</v>
          </cell>
          <cell r="G2" t="str">
            <v>ASPEN INTERNATIONAL INC-040168</v>
          </cell>
        </row>
        <row r="3">
          <cell r="B3" t="str">
            <v>Act 2005</v>
          </cell>
          <cell r="C3" t="str">
            <v>Plan 2005</v>
          </cell>
          <cell r="D3" t="str">
            <v>Plan 2005</v>
          </cell>
          <cell r="F3" t="str">
            <v>Act 2005</v>
          </cell>
          <cell r="G3" t="str">
            <v>Act 2005</v>
          </cell>
          <cell r="H3" t="str">
            <v>Act 2005</v>
          </cell>
          <cell r="I3" t="str">
            <v>Act 2005</v>
          </cell>
          <cell r="J3" t="str">
            <v>Act 2005</v>
          </cell>
          <cell r="K3" t="str">
            <v>Act 2005</v>
          </cell>
          <cell r="L3" t="str">
            <v>Act 2005</v>
          </cell>
          <cell r="M3" t="str">
            <v>Act 2005</v>
          </cell>
          <cell r="N3" t="str">
            <v>Act 2005</v>
          </cell>
          <cell r="O3" t="str">
            <v>Act 2005</v>
          </cell>
          <cell r="P3" t="str">
            <v>Act 2005</v>
          </cell>
        </row>
        <row r="4">
          <cell r="B4" t="str">
            <v>Y-T-D(Period_03)</v>
          </cell>
          <cell r="C4" t="str">
            <v>Y-T-D(Period_03)</v>
          </cell>
          <cell r="D4" t="str">
            <v>Full_Year</v>
          </cell>
          <cell r="F4" t="str">
            <v>Period_03</v>
          </cell>
          <cell r="G4" t="str">
            <v>Period_03</v>
          </cell>
          <cell r="H4" t="str">
            <v>Period_03</v>
          </cell>
          <cell r="I4" t="str">
            <v>Period_03</v>
          </cell>
          <cell r="J4" t="str">
            <v>Period_03</v>
          </cell>
          <cell r="K4" t="str">
            <v>Period_03</v>
          </cell>
          <cell r="L4" t="str">
            <v>Period_03</v>
          </cell>
          <cell r="M4" t="str">
            <v>Period_03</v>
          </cell>
          <cell r="N4" t="str">
            <v>Period_03</v>
          </cell>
          <cell r="O4" t="str">
            <v>Period_03</v>
          </cell>
          <cell r="P4" t="str">
            <v>Period_03</v>
          </cell>
        </row>
        <row r="5">
          <cell r="B5" t="str">
            <v>Units</v>
          </cell>
          <cell r="C5" t="str">
            <v>Units</v>
          </cell>
          <cell r="D5" t="str">
            <v>Units</v>
          </cell>
          <cell r="F5" t="str">
            <v>Rate Calc</v>
          </cell>
          <cell r="G5" t="str">
            <v>Rate Calc</v>
          </cell>
          <cell r="H5" t="str">
            <v>Rate Calc</v>
          </cell>
          <cell r="I5" t="str">
            <v>Rate Calc</v>
          </cell>
          <cell r="J5" t="str">
            <v>Rate Calc</v>
          </cell>
          <cell r="K5" t="str">
            <v>Rate Calc</v>
          </cell>
          <cell r="L5" t="str">
            <v>Rate Calc</v>
          </cell>
          <cell r="M5" t="str">
            <v>Rate Calc</v>
          </cell>
          <cell r="N5" t="str">
            <v>Rate Calc</v>
          </cell>
          <cell r="O5" t="str">
            <v>Rate Calc</v>
          </cell>
          <cell r="P5" t="str">
            <v>Rate Calc</v>
          </cell>
        </row>
        <row r="6">
          <cell r="B6" t="str">
            <v>Total Units Shipped</v>
          </cell>
          <cell r="C6" t="str">
            <v>Total Units Shipped</v>
          </cell>
          <cell r="D6" t="str">
            <v>Total Units Shipped</v>
          </cell>
          <cell r="F6" t="str">
            <v>Selling Price @ Std</v>
          </cell>
          <cell r="G6" t="str">
            <v>Ingredients @ Std</v>
          </cell>
          <cell r="H6" t="str">
            <v>Packaging @ Std</v>
          </cell>
          <cell r="I6" t="str">
            <v>Direct Labor @ Std</v>
          </cell>
          <cell r="J6" t="str">
            <v>Direct Overhead @ Std</v>
          </cell>
          <cell r="K6" t="str">
            <v>Shipping Expense @ Std</v>
          </cell>
          <cell r="L6" t="str">
            <v>Delivery Expense @ Std</v>
          </cell>
          <cell r="M6" t="str">
            <v>Variable Asset @ Std</v>
          </cell>
          <cell r="N6" t="str">
            <v>Fixed Assets @ Std</v>
          </cell>
          <cell r="O6" t="str">
            <v>Fixed Expense @ Std</v>
          </cell>
          <cell r="P6" t="str">
            <v>Admin @ Std</v>
          </cell>
        </row>
        <row r="8">
          <cell r="A8" t="str">
            <v>ISLAND RTBR 4/6/12 OZ 4/6/12 OZ-7675009103</v>
          </cell>
          <cell r="B8">
            <v>1122</v>
          </cell>
          <cell r="C8">
            <v>840</v>
          </cell>
          <cell r="D8">
            <v>3244</v>
          </cell>
          <cell r="E8">
            <v>4333.057142857142</v>
          </cell>
          <cell r="F8">
            <v>3.37</v>
          </cell>
          <cell r="G8">
            <v>0.32</v>
          </cell>
          <cell r="H8">
            <v>1.9140000000000004</v>
          </cell>
          <cell r="I8">
            <v>5.8999999999999997E-2</v>
          </cell>
          <cell r="J8">
            <v>0.113</v>
          </cell>
          <cell r="K8">
            <v>3.5000000000000003E-2</v>
          </cell>
          <cell r="L8">
            <v>0.126</v>
          </cell>
          <cell r="M8">
            <v>3.0000000000000005E-3</v>
          </cell>
          <cell r="N8">
            <v>2.3000000000000003E-2</v>
          </cell>
          <cell r="O8">
            <v>0.26</v>
          </cell>
          <cell r="P8">
            <v>0.11700000000000001</v>
          </cell>
        </row>
        <row r="9">
          <cell r="A9" t="str">
            <v>ISLAND STWBRY 4/6/12 OZ 4/6/12 OZ-7675009104</v>
          </cell>
          <cell r="B9">
            <v>576</v>
          </cell>
          <cell r="C9">
            <v>360</v>
          </cell>
          <cell r="D9">
            <v>2697</v>
          </cell>
          <cell r="E9">
            <v>4315.2000000000007</v>
          </cell>
          <cell r="F9">
            <v>3.37</v>
          </cell>
          <cell r="G9">
            <v>0.34</v>
          </cell>
          <cell r="H9">
            <v>1.9</v>
          </cell>
          <cell r="I9">
            <v>5.8999999999999997E-2</v>
          </cell>
          <cell r="J9">
            <v>0.113</v>
          </cell>
          <cell r="K9">
            <v>3.5000000000000003E-2</v>
          </cell>
          <cell r="L9">
            <v>0.126</v>
          </cell>
          <cell r="M9">
            <v>3.0000000000000005E-3</v>
          </cell>
          <cell r="N9">
            <v>2.3000000000000003E-2</v>
          </cell>
          <cell r="O9">
            <v>0.26</v>
          </cell>
          <cell r="P9">
            <v>0.11700000000000001</v>
          </cell>
        </row>
        <row r="10">
          <cell r="A10" t="str">
            <v>ISLAND DEW FRNCH 4/6/12 OZ 4/6/12 OZ-7675036001</v>
          </cell>
          <cell r="B10">
            <v>905</v>
          </cell>
          <cell r="C10">
            <v>480</v>
          </cell>
          <cell r="D10">
            <v>2376</v>
          </cell>
          <cell r="E10">
            <v>4479.75</v>
          </cell>
          <cell r="F10">
            <v>3.37</v>
          </cell>
          <cell r="G10">
            <v>0.42199999999999999</v>
          </cell>
          <cell r="H10">
            <v>1.889</v>
          </cell>
          <cell r="I10">
            <v>5.8999999999999997E-2</v>
          </cell>
          <cell r="J10">
            <v>0.113</v>
          </cell>
          <cell r="K10">
            <v>3.5000000000000003E-2</v>
          </cell>
          <cell r="L10">
            <v>0.126</v>
          </cell>
          <cell r="M10">
            <v>3.0000000000000005E-3</v>
          </cell>
          <cell r="N10">
            <v>2.4000000000000004E-2</v>
          </cell>
          <cell r="O10">
            <v>0.26</v>
          </cell>
          <cell r="P10">
            <v>0.12</v>
          </cell>
        </row>
        <row r="11">
          <cell r="A11" t="str">
            <v>ISLAND PNP FRNCH 4/6/12 OZ 4/6/12 OZ-7675036002</v>
          </cell>
          <cell r="B11">
            <v>1752</v>
          </cell>
          <cell r="C11">
            <v>472</v>
          </cell>
          <cell r="D11">
            <v>4528</v>
          </cell>
          <cell r="E11">
            <v>16807.322033898305</v>
          </cell>
          <cell r="F11">
            <v>3.37</v>
          </cell>
          <cell r="G11">
            <v>0.44400000000000001</v>
          </cell>
          <cell r="H11">
            <v>1.889</v>
          </cell>
          <cell r="I11">
            <v>5.8999999999999997E-2</v>
          </cell>
          <cell r="J11">
            <v>0.113</v>
          </cell>
          <cell r="K11">
            <v>3.5000000000000003E-2</v>
          </cell>
          <cell r="L11">
            <v>0.126</v>
          </cell>
          <cell r="M11">
            <v>3.0000000000000005E-3</v>
          </cell>
          <cell r="N11">
            <v>2.4000000000000004E-2</v>
          </cell>
          <cell r="O11">
            <v>0.26</v>
          </cell>
          <cell r="P11">
            <v>0.121</v>
          </cell>
        </row>
        <row r="12">
          <cell r="A12" t="str">
            <v>ISLAND ORNG 4/6/12 OZ 4/6/12 OZ-7675036003</v>
          </cell>
          <cell r="B12" t="str">
            <v>0</v>
          </cell>
          <cell r="C12">
            <v>563</v>
          </cell>
          <cell r="D12">
            <v>1489</v>
          </cell>
          <cell r="E12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</row>
        <row r="13">
          <cell r="A13" t="str">
            <v>ISLD TROPICAL FRNCH 4/6/12 OZ 4/6/12 OZ-7675036008</v>
          </cell>
          <cell r="B13">
            <v>1087</v>
          </cell>
          <cell r="C13">
            <v>118</v>
          </cell>
          <cell r="D13">
            <v>2014</v>
          </cell>
          <cell r="E13">
            <v>18552.694915254237</v>
          </cell>
          <cell r="F13">
            <v>3.37</v>
          </cell>
          <cell r="G13">
            <v>0.39100000000000001</v>
          </cell>
          <cell r="H13">
            <v>1.9140000000000004</v>
          </cell>
          <cell r="I13">
            <v>5.8999999999999997E-2</v>
          </cell>
          <cell r="J13">
            <v>0.113</v>
          </cell>
          <cell r="K13">
            <v>3.5000000000000003E-2</v>
          </cell>
          <cell r="L13">
            <v>0.126</v>
          </cell>
          <cell r="M13">
            <v>3.0000000000000005E-3</v>
          </cell>
          <cell r="N13">
            <v>2.4000000000000004E-2</v>
          </cell>
          <cell r="O13">
            <v>0.26</v>
          </cell>
          <cell r="P13">
            <v>0.12</v>
          </cell>
        </row>
        <row r="14">
          <cell r="A14" t="str">
            <v>ISLAND COLA 4/6/12 OZ 4/6/12 OZ-7675036009</v>
          </cell>
          <cell r="B14">
            <v>6558</v>
          </cell>
          <cell r="C14">
            <v>2124</v>
          </cell>
          <cell r="D14">
            <v>17028.400000000001</v>
          </cell>
          <cell r="E14">
            <v>52576.387570621475</v>
          </cell>
          <cell r="F14">
            <v>3.37</v>
          </cell>
          <cell r="G14">
            <v>0.316</v>
          </cell>
          <cell r="H14">
            <v>1.9140000000000001</v>
          </cell>
          <cell r="I14">
            <v>5.8999999999999997E-2</v>
          </cell>
          <cell r="J14">
            <v>0.11300000000000002</v>
          </cell>
          <cell r="K14">
            <v>3.5000000000000003E-2</v>
          </cell>
          <cell r="L14">
            <v>0.126</v>
          </cell>
          <cell r="M14">
            <v>3.0000000000000001E-3</v>
          </cell>
          <cell r="N14">
            <v>2.3E-2</v>
          </cell>
          <cell r="O14">
            <v>0.26</v>
          </cell>
          <cell r="P14">
            <v>0.11700000000000001</v>
          </cell>
        </row>
        <row r="15">
          <cell r="A15" t="str">
            <v>ISLAND GRP 4/6/12 OZ 4/6/12 OZ-7675036010</v>
          </cell>
          <cell r="B15">
            <v>1584</v>
          </cell>
          <cell r="C15">
            <v>600</v>
          </cell>
          <cell r="D15">
            <v>3480</v>
          </cell>
          <cell r="E15">
            <v>9187.2000000000007</v>
          </cell>
          <cell r="F15">
            <v>3.37</v>
          </cell>
          <cell r="G15">
            <v>0.36299999999999999</v>
          </cell>
          <cell r="H15">
            <v>1.9140000000000004</v>
          </cell>
          <cell r="I15">
            <v>5.8999999999999997E-2</v>
          </cell>
          <cell r="J15">
            <v>0.113</v>
          </cell>
          <cell r="K15">
            <v>3.5000000000000003E-2</v>
          </cell>
          <cell r="L15">
            <v>0.126</v>
          </cell>
          <cell r="M15">
            <v>3.0000000000000005E-3</v>
          </cell>
          <cell r="N15">
            <v>2.3000000000000003E-2</v>
          </cell>
          <cell r="O15">
            <v>0.26</v>
          </cell>
          <cell r="P15">
            <v>0.11899999999999999</v>
          </cell>
        </row>
        <row r="16">
          <cell r="A16" t="str">
            <v>ISLAND LEM LIME 4/6/12 OZ 4/6/12 OZ-7675036012</v>
          </cell>
          <cell r="B16" t="str">
            <v>0</v>
          </cell>
          <cell r="C16">
            <v>257</v>
          </cell>
          <cell r="D16">
            <v>833</v>
          </cell>
          <cell r="E16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</row>
        <row r="17">
          <cell r="A17" t="str">
            <v>CSD Can 6PK 12 OZ</v>
          </cell>
          <cell r="B17">
            <v>13584</v>
          </cell>
          <cell r="C17">
            <v>5814</v>
          </cell>
          <cell r="D17">
            <v>37689.4</v>
          </cell>
          <cell r="E17">
            <v>110251.61166263116</v>
          </cell>
          <cell r="F17">
            <v>3.37</v>
          </cell>
          <cell r="G17">
            <v>0.35745370937106724</v>
          </cell>
          <cell r="H17">
            <v>1.9086251162054597</v>
          </cell>
          <cell r="I17">
            <v>5.9000000000000004E-2</v>
          </cell>
          <cell r="J17">
            <v>0.11300000000000002</v>
          </cell>
          <cell r="K17">
            <v>3.5000000000000003E-2</v>
          </cell>
          <cell r="L17">
            <v>0.126</v>
          </cell>
          <cell r="M17">
            <v>3.0000000000000005E-3</v>
          </cell>
          <cell r="N17">
            <v>2.3361353148025281E-2</v>
          </cell>
          <cell r="O17">
            <v>0.26</v>
          </cell>
          <cell r="P17">
            <v>0.11840316336920988</v>
          </cell>
        </row>
        <row r="19">
          <cell r="A19" t="str">
            <v>CSD Can</v>
          </cell>
          <cell r="B19">
            <v>13584</v>
          </cell>
          <cell r="C19">
            <v>5814</v>
          </cell>
          <cell r="D19">
            <v>37689.4</v>
          </cell>
          <cell r="E19">
            <v>110251.61166263116</v>
          </cell>
          <cell r="F19">
            <v>3.37</v>
          </cell>
          <cell r="G19">
            <v>0.35745370937106724</v>
          </cell>
          <cell r="H19">
            <v>1.9086251162054597</v>
          </cell>
          <cell r="I19">
            <v>5.9000000000000004E-2</v>
          </cell>
          <cell r="J19">
            <v>0.11300000000000002</v>
          </cell>
          <cell r="K19">
            <v>3.5000000000000003E-2</v>
          </cell>
          <cell r="L19">
            <v>0.126</v>
          </cell>
          <cell r="M19">
            <v>3.0000000000000005E-3</v>
          </cell>
          <cell r="N19">
            <v>2.3361353148025281E-2</v>
          </cell>
          <cell r="O19">
            <v>0.26</v>
          </cell>
          <cell r="P19">
            <v>0.11840316336920988</v>
          </cell>
        </row>
        <row r="21">
          <cell r="A21" t="str">
            <v>Mfg &amp; Purch Products</v>
          </cell>
          <cell r="B21">
            <v>13584</v>
          </cell>
          <cell r="C21">
            <v>5814</v>
          </cell>
          <cell r="D21">
            <v>37689.4</v>
          </cell>
          <cell r="E21">
            <v>110251.61166263116</v>
          </cell>
          <cell r="F21">
            <v>3.37</v>
          </cell>
          <cell r="G21">
            <v>0.35745370937106724</v>
          </cell>
          <cell r="H21">
            <v>1.9086251162054597</v>
          </cell>
          <cell r="I21">
            <v>5.9000000000000004E-2</v>
          </cell>
          <cell r="J21">
            <v>0.11300000000000002</v>
          </cell>
          <cell r="K21">
            <v>3.5000000000000003E-2</v>
          </cell>
          <cell r="L21">
            <v>0.126</v>
          </cell>
          <cell r="M21">
            <v>3.0000000000000005E-3</v>
          </cell>
          <cell r="N21">
            <v>2.3361353148025281E-2</v>
          </cell>
          <cell r="O21">
            <v>0.26</v>
          </cell>
          <cell r="P21">
            <v>0.11840316336920988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m"/>
      <sheetName val="Steps"/>
      <sheetName val="Credit Cards"/>
      <sheetName val="NASDAQ"/>
      <sheetName val="Time Sheet"/>
      <sheetName val="Schedule"/>
      <sheetName val="7 Habits.Friends"/>
      <sheetName val="Years"/>
      <sheetName val="To-Do List"/>
      <sheetName val="Summary(Sept 2018)"/>
      <sheetName val="Summary(Oct 2018)"/>
      <sheetName val="Summary"/>
      <sheetName val="Sept 2018"/>
      <sheetName val="Oct 2018"/>
      <sheetName val="Nov 2018"/>
      <sheetName val="Summary(Nov 2018)"/>
      <sheetName val="Dec 2018 "/>
      <sheetName val="Summary(Dec 2018)"/>
      <sheetName val="2018 YTD Variances"/>
      <sheetName val="Salary"/>
      <sheetName val="Interest"/>
      <sheetName val="Template"/>
      <sheetName val="Job Search"/>
      <sheetName val="American Expres"/>
      <sheetName val="Wells Fargo Visa"/>
      <sheetName val="Citibank"/>
    </sheetNames>
    <sheetDataSet>
      <sheetData sheetId="0"/>
      <sheetData sheetId="1"/>
      <sheetData sheetId="2"/>
      <sheetData sheetId="3"/>
      <sheetData sheetId="4">
        <row r="6">
          <cell r="B6">
            <v>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ACCE-1E4C-4FDB-B591-8E9DB5881180}">
  <dimension ref="A1:CB14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BH24" sqref="BH24:BH31"/>
    </sheetView>
  </sheetViews>
  <sheetFormatPr defaultRowHeight="12" customHeight="1" x14ac:dyDescent="0.35"/>
  <cols>
    <col min="1" max="1" width="2.83203125" bestFit="1" customWidth="1"/>
    <col min="2" max="2" width="6.75" style="295" customWidth="1"/>
    <col min="3" max="3" width="4.58203125" style="295" customWidth="1"/>
    <col min="4" max="4" width="5.08203125" style="295" customWidth="1"/>
    <col min="5" max="5" width="2.58203125" style="295" customWidth="1"/>
    <col min="6" max="6" width="2.58203125" style="296" customWidth="1"/>
    <col min="7" max="14" width="2.58203125" customWidth="1"/>
    <col min="15" max="15" width="2.75" customWidth="1"/>
    <col min="16" max="23" width="2.08203125" customWidth="1"/>
    <col min="24" max="56" width="2.25" customWidth="1"/>
    <col min="57" max="57" width="15.25" customWidth="1"/>
    <col min="58" max="58" width="17.9140625" customWidth="1"/>
    <col min="59" max="59" width="14.83203125" style="32" customWidth="1"/>
    <col min="60" max="60" width="16.4140625" style="33" customWidth="1"/>
    <col min="61" max="61" width="1.25" style="33" customWidth="1"/>
    <col min="62" max="62" width="4.1640625" style="33" hidden="1" customWidth="1"/>
    <col min="63" max="63" width="1.25" style="33" customWidth="1"/>
    <col min="64" max="64" width="10" style="33" hidden="1" customWidth="1"/>
    <col min="65" max="65" width="1.25" style="33" customWidth="1"/>
    <col min="66" max="66" width="6" style="33" hidden="1" customWidth="1"/>
    <col min="67" max="67" width="9" style="33" hidden="1" customWidth="1"/>
    <col min="68" max="68" width="20.25" style="33" customWidth="1"/>
    <col min="69" max="69" width="7.75" style="33" customWidth="1"/>
    <col min="70" max="70" width="13.6640625" style="33" customWidth="1"/>
    <col min="71" max="71" width="14.08203125" style="33" customWidth="1"/>
    <col min="72" max="72" width="19.5" style="33" customWidth="1"/>
    <col min="73" max="73" width="1.33203125" style="33" customWidth="1"/>
    <col min="74" max="74" width="1.75" style="32" customWidth="1"/>
    <col min="78" max="78" width="9.25" bestFit="1" customWidth="1"/>
  </cols>
  <sheetData>
    <row r="1" spans="1:80" ht="26.25" customHeight="1" thickBot="1" x14ac:dyDescent="0.65">
      <c r="A1" s="325" t="s">
        <v>0</v>
      </c>
      <c r="B1" s="326"/>
      <c r="C1" s="326"/>
      <c r="D1" s="327"/>
      <c r="E1" s="328">
        <v>42995</v>
      </c>
      <c r="F1" s="329"/>
      <c r="G1" s="329"/>
      <c r="H1" s="329"/>
      <c r="I1" s="329"/>
      <c r="J1" s="329"/>
      <c r="K1" s="329"/>
      <c r="L1" s="329"/>
      <c r="M1" s="329"/>
      <c r="N1" s="330"/>
      <c r="AL1" s="315"/>
      <c r="AM1" s="307"/>
      <c r="AN1" s="307"/>
      <c r="AO1" s="307"/>
      <c r="AP1" s="307"/>
      <c r="AQ1" s="307"/>
      <c r="AR1" s="307"/>
      <c r="AS1" s="307"/>
      <c r="AT1" s="307"/>
      <c r="AU1" s="307"/>
      <c r="AV1" s="316"/>
      <c r="AW1" s="307"/>
      <c r="AX1" s="307"/>
      <c r="AY1" s="307"/>
      <c r="AZ1" s="307"/>
      <c r="BA1" s="307"/>
      <c r="BB1" s="307"/>
      <c r="BC1" s="307"/>
      <c r="BD1" s="307"/>
      <c r="BE1" s="310"/>
      <c r="BF1" s="310"/>
      <c r="BG1" s="311"/>
      <c r="BH1" s="312"/>
      <c r="BP1" s="308" t="str">
        <f ca="1">'Digital Life Span'!E3</f>
        <v>Weeks Left: 4,140</v>
      </c>
      <c r="BQ1" s="308">
        <f ca="1">'Digital Life Span'!L3</f>
        <v>0.93760683760683605</v>
      </c>
      <c r="BR1" s="309">
        <f ca="1">100%-BQ1</f>
        <v>6.2393162393163948E-2</v>
      </c>
    </row>
    <row r="2" spans="1:80" ht="20.5" thickBot="1" x14ac:dyDescent="0.45">
      <c r="A2" s="331" t="s">
        <v>1</v>
      </c>
      <c r="B2" s="331"/>
      <c r="C2" s="331"/>
      <c r="D2" s="332"/>
      <c r="E2" s="333" t="s">
        <v>2</v>
      </c>
      <c r="F2" s="333"/>
      <c r="G2" s="333"/>
      <c r="H2" s="333"/>
      <c r="I2" s="333"/>
      <c r="J2" s="333"/>
      <c r="K2" s="333"/>
      <c r="L2" s="334" t="s">
        <v>3</v>
      </c>
      <c r="M2" s="334"/>
      <c r="N2" s="334"/>
      <c r="AL2" s="315"/>
      <c r="AM2" s="307"/>
      <c r="AN2" s="307"/>
      <c r="AO2" s="307"/>
      <c r="AP2" s="307"/>
      <c r="AQ2" s="307"/>
      <c r="AR2" s="307"/>
      <c r="AS2" s="307"/>
      <c r="AT2" s="307"/>
      <c r="AU2" s="307"/>
      <c r="AV2" s="316"/>
      <c r="AW2" s="307"/>
      <c r="AX2" s="307"/>
      <c r="AY2" s="307"/>
      <c r="AZ2" s="307"/>
      <c r="BA2" s="307"/>
      <c r="BB2" s="307"/>
      <c r="BC2" s="307"/>
      <c r="BD2" s="307"/>
      <c r="BE2" s="310"/>
      <c r="BF2" s="310"/>
      <c r="BG2" s="311"/>
      <c r="BH2" s="312"/>
      <c r="BP2" s="308" t="str">
        <f ca="1">'Digital Life Span'!E4</f>
        <v>Weeks Gone: 294</v>
      </c>
      <c r="BQ2" s="308">
        <f ca="1">'Digital Life Span'!L4</f>
        <v>6.23931623931624E-2</v>
      </c>
      <c r="BR2" s="309">
        <f ca="1">100%-BQ2</f>
        <v>0.93760683760683761</v>
      </c>
    </row>
    <row r="3" spans="1:80" ht="21" thickBot="1" x14ac:dyDescent="0.5">
      <c r="A3" s="317">
        <f>DATE(YEAR(E1)+85,MONTH(E1),DAY(E1-1))</f>
        <v>74039</v>
      </c>
      <c r="B3" s="318"/>
      <c r="C3" s="318"/>
      <c r="D3" s="318"/>
      <c r="E3" s="319" t="str">
        <f ca="1">"Weeks Left: "&amp;TEXT(ROUNDDOWN((DATEDIF(BE5,(BE8),"d")/7),0),"#,##0")</f>
        <v>Weeks Left: 4,140</v>
      </c>
      <c r="F3" s="320"/>
      <c r="G3" s="320"/>
      <c r="H3" s="320"/>
      <c r="I3" s="320"/>
      <c r="J3" s="320"/>
      <c r="K3" s="321"/>
      <c r="L3" s="322">
        <f ca="1">BS101</f>
        <v>0.93760683760683605</v>
      </c>
      <c r="M3" s="323"/>
      <c r="N3" s="324"/>
      <c r="O3" s="34">
        <f ca="1">100%-L3</f>
        <v>6.2393162393163948E-2</v>
      </c>
      <c r="AL3" s="315"/>
      <c r="AM3" s="307"/>
      <c r="AN3" s="307"/>
      <c r="AO3" s="307"/>
      <c r="AP3" s="307"/>
      <c r="AQ3" s="307"/>
      <c r="AR3" s="307"/>
      <c r="AS3" s="307"/>
      <c r="AT3" s="307"/>
      <c r="AU3" s="307"/>
      <c r="AV3" s="316"/>
      <c r="AW3" s="307"/>
      <c r="AX3" s="307"/>
      <c r="AY3" s="307"/>
      <c r="AZ3" s="307"/>
      <c r="BA3" s="307"/>
      <c r="BB3" s="307"/>
      <c r="BC3" s="307"/>
      <c r="BD3" s="307"/>
      <c r="BE3" s="310"/>
      <c r="BF3" s="310"/>
      <c r="BG3" s="311"/>
      <c r="BH3" s="312"/>
    </row>
    <row r="4" spans="1:80" ht="16" thickBot="1" x14ac:dyDescent="0.4">
      <c r="A4" s="335" t="str">
        <f ca="1">"Age "&amp;INT((TODAY()-E1)/365)</f>
        <v>Age 5</v>
      </c>
      <c r="B4" s="336"/>
      <c r="C4" s="336"/>
      <c r="D4" s="336"/>
      <c r="E4" s="343" t="str">
        <f ca="1">"Weeks Gone: "&amp;TEXT(ROUNDDOWN((DATEDIF(E1,BE5,"d")/7),0),"#,##0")</f>
        <v>Weeks Gone: 294</v>
      </c>
      <c r="F4" s="344"/>
      <c r="G4" s="344"/>
      <c r="H4" s="344"/>
      <c r="I4" s="344"/>
      <c r="J4" s="344"/>
      <c r="K4" s="345"/>
      <c r="L4" s="346">
        <f ca="1">BS100</f>
        <v>6.23931623931624E-2</v>
      </c>
      <c r="M4" s="347"/>
      <c r="N4" s="348"/>
      <c r="O4" s="35">
        <f ca="1">100%-L4</f>
        <v>0.93760683760683761</v>
      </c>
      <c r="AL4" s="315"/>
      <c r="AM4" s="307"/>
      <c r="AN4" s="307"/>
      <c r="AO4" s="307"/>
      <c r="AP4" s="307"/>
      <c r="AQ4" s="307"/>
      <c r="AR4" s="307"/>
      <c r="AS4" s="307"/>
      <c r="AT4" s="307"/>
      <c r="AU4" s="307"/>
      <c r="AV4" s="316"/>
      <c r="AW4" s="307"/>
      <c r="AX4" s="307"/>
      <c r="AY4" s="307"/>
      <c r="AZ4" s="307"/>
      <c r="BA4" s="307"/>
      <c r="BB4" s="307"/>
      <c r="BC4" s="307"/>
      <c r="BD4" s="307"/>
      <c r="BE4" s="310"/>
      <c r="BF4" s="310"/>
      <c r="BG4" s="311"/>
      <c r="BH4" s="312"/>
    </row>
    <row r="5" spans="1:80" ht="9" hidden="1" customHeight="1" x14ac:dyDescent="0.35">
      <c r="A5" s="337"/>
      <c r="B5" s="338"/>
      <c r="C5" s="338"/>
      <c r="D5" s="339"/>
      <c r="E5" s="36">
        <f>MONTH(BL11&amp;1)</f>
        <v>1</v>
      </c>
      <c r="F5" s="37">
        <f>MONTH(BL11&amp;1)</f>
        <v>1</v>
      </c>
      <c r="G5" s="37">
        <f>MONTH(BL11&amp;1)</f>
        <v>1</v>
      </c>
      <c r="H5" s="37">
        <f>MONTH(BL11&amp;1)</f>
        <v>1</v>
      </c>
      <c r="I5" s="37">
        <f>MONTH(BL11&amp;1)</f>
        <v>1</v>
      </c>
      <c r="J5" s="37">
        <f>MONTH(BL12&amp;1)</f>
        <v>2</v>
      </c>
      <c r="K5" s="37">
        <f>MONTH(BL12&amp;1)</f>
        <v>2</v>
      </c>
      <c r="L5" s="37">
        <f>MONTH(BL12&amp;1)</f>
        <v>2</v>
      </c>
      <c r="M5" s="37">
        <f>MONTH(BL12&amp;1)</f>
        <v>2</v>
      </c>
      <c r="N5" s="37">
        <f>MONTH(BL13&amp;1)</f>
        <v>3</v>
      </c>
      <c r="O5" s="37">
        <f>MONTH(BL13&amp;1)</f>
        <v>3</v>
      </c>
      <c r="P5" s="37">
        <f>MONTH(BL13&amp;1)</f>
        <v>3</v>
      </c>
      <c r="Q5" s="37">
        <f>MONTH(BL13&amp;1)</f>
        <v>3</v>
      </c>
      <c r="R5" s="37">
        <f>MONTH(BL14&amp;1)</f>
        <v>4</v>
      </c>
      <c r="S5" s="37">
        <f>MONTH(BL14&amp;1)</f>
        <v>4</v>
      </c>
      <c r="T5" s="37">
        <f>MONTH(BL14&amp;1)</f>
        <v>4</v>
      </c>
      <c r="U5" s="37">
        <f>MONTH(BL14&amp;1)</f>
        <v>4</v>
      </c>
      <c r="V5" s="37">
        <f>MONTH(BL15&amp;1)</f>
        <v>5</v>
      </c>
      <c r="W5" s="37">
        <f>MONTH(BL15&amp;1)</f>
        <v>5</v>
      </c>
      <c r="X5" s="37">
        <f>MONTH(BL15&amp;1)</f>
        <v>5</v>
      </c>
      <c r="Y5" s="37">
        <f>MONTH(BL15&amp;1)</f>
        <v>5</v>
      </c>
      <c r="Z5" s="37">
        <f>MONTH(BL15&amp;1)</f>
        <v>5</v>
      </c>
      <c r="AA5" s="37">
        <f>MONTH(BL15&amp;1)</f>
        <v>5</v>
      </c>
      <c r="AB5" s="37">
        <f>MONTH(BL16&amp;1)</f>
        <v>6</v>
      </c>
      <c r="AC5" s="37">
        <f>MONTH(BL16&amp;1)</f>
        <v>6</v>
      </c>
      <c r="AD5" s="37">
        <f>MONTH(BL16&amp;1)</f>
        <v>6</v>
      </c>
      <c r="AE5" s="37">
        <f>MONTH(BL16&amp;1)</f>
        <v>6</v>
      </c>
      <c r="AF5" s="37">
        <f>MONTH(BL17&amp;1)</f>
        <v>7</v>
      </c>
      <c r="AG5" s="37">
        <f>MONTH(BL17&amp;1)</f>
        <v>7</v>
      </c>
      <c r="AH5" s="37">
        <f>MONTH(BL17&amp;1)</f>
        <v>7</v>
      </c>
      <c r="AI5" s="37">
        <f>MONTH(BL17&amp;1)</f>
        <v>7</v>
      </c>
      <c r="AJ5" s="37">
        <f>MONTH(BL18&amp;1)</f>
        <v>8</v>
      </c>
      <c r="AK5" s="37">
        <f>MONTH(BL18&amp;1)</f>
        <v>8</v>
      </c>
      <c r="AL5" s="37">
        <f>MONTH(BL18&amp;1)</f>
        <v>8</v>
      </c>
      <c r="AM5" s="37">
        <f>MONTH(BL18&amp;1)</f>
        <v>8</v>
      </c>
      <c r="AN5" s="37">
        <f>MONTH(BL18&amp;1)</f>
        <v>8</v>
      </c>
      <c r="AO5" s="37">
        <f>MONTH(BL19&amp;1)</f>
        <v>9</v>
      </c>
      <c r="AP5" s="37">
        <f>MONTH(BL19&amp;1)</f>
        <v>9</v>
      </c>
      <c r="AQ5" s="37">
        <f>MONTH(BL19&amp;1)</f>
        <v>9</v>
      </c>
      <c r="AR5" s="37">
        <f>MONTH(BL19&amp;1)</f>
        <v>9</v>
      </c>
      <c r="AS5" s="37">
        <f>MONTH(BL20&amp;1)</f>
        <v>10</v>
      </c>
      <c r="AT5" s="37">
        <f>MONTH(BL20&amp;1)</f>
        <v>10</v>
      </c>
      <c r="AU5" s="37">
        <f>MONTH(BL20&amp;1)</f>
        <v>10</v>
      </c>
      <c r="AV5" s="37">
        <f>MONTH(BL20&amp;1)</f>
        <v>10</v>
      </c>
      <c r="AW5" s="37">
        <f>MONTH(BL21&amp;1)</f>
        <v>11</v>
      </c>
      <c r="AX5" s="37">
        <f>MONTH(BL21&amp;1)</f>
        <v>11</v>
      </c>
      <c r="AY5" s="37">
        <f>MONTH(BL21&amp;1)</f>
        <v>11</v>
      </c>
      <c r="AZ5" s="37">
        <f>MONTH(BL21&amp;1)</f>
        <v>11</v>
      </c>
      <c r="BA5" s="37">
        <f>MONTH(BL22&amp;1)</f>
        <v>12</v>
      </c>
      <c r="BB5" s="37">
        <f>MONTH(BL22&amp;1)</f>
        <v>12</v>
      </c>
      <c r="BC5" s="37">
        <f>MONTH(BL22&amp;1)</f>
        <v>12</v>
      </c>
      <c r="BD5" s="37">
        <f>MONTH(BL22&amp;1)</f>
        <v>12</v>
      </c>
      <c r="BE5" s="313">
        <f ca="1">TODAY()</f>
        <v>45053</v>
      </c>
      <c r="BF5" s="310"/>
      <c r="BG5" s="311"/>
      <c r="BH5" s="312"/>
      <c r="BT5" s="32"/>
      <c r="BU5"/>
      <c r="BV5"/>
    </row>
    <row r="6" spans="1:80" ht="15.5" hidden="1" x14ac:dyDescent="0.35">
      <c r="A6" s="337"/>
      <c r="B6" s="338"/>
      <c r="C6" s="338"/>
      <c r="D6" s="339"/>
      <c r="E6" s="1">
        <f>DAY(7)</f>
        <v>7</v>
      </c>
      <c r="F6" s="33">
        <v>14</v>
      </c>
      <c r="G6" s="33">
        <v>21</v>
      </c>
      <c r="H6" s="33">
        <v>28</v>
      </c>
      <c r="I6" s="33">
        <v>31</v>
      </c>
      <c r="J6" s="1">
        <v>7</v>
      </c>
      <c r="K6" s="33">
        <v>14</v>
      </c>
      <c r="L6" s="33">
        <v>21</v>
      </c>
      <c r="M6" s="33">
        <v>28</v>
      </c>
      <c r="N6" s="1">
        <v>7</v>
      </c>
      <c r="O6" s="33">
        <v>14</v>
      </c>
      <c r="P6" s="33">
        <v>21</v>
      </c>
      <c r="Q6" s="33">
        <v>28</v>
      </c>
      <c r="R6" s="33">
        <v>7</v>
      </c>
      <c r="S6" s="33">
        <v>14</v>
      </c>
      <c r="T6" s="33">
        <v>21</v>
      </c>
      <c r="U6" s="33">
        <v>28</v>
      </c>
      <c r="V6" s="33">
        <v>7</v>
      </c>
      <c r="W6" s="33">
        <v>14</v>
      </c>
      <c r="X6" s="33">
        <v>21</v>
      </c>
      <c r="Y6" s="33">
        <v>28</v>
      </c>
      <c r="Z6" s="33">
        <v>31</v>
      </c>
      <c r="AA6" s="33">
        <v>31</v>
      </c>
      <c r="AB6" s="33">
        <v>7</v>
      </c>
      <c r="AC6" s="33">
        <v>14</v>
      </c>
      <c r="AD6" s="33">
        <v>21</v>
      </c>
      <c r="AE6" s="33">
        <v>28</v>
      </c>
      <c r="AF6" s="33">
        <v>7</v>
      </c>
      <c r="AG6" s="33">
        <v>14</v>
      </c>
      <c r="AH6" s="33">
        <v>21</v>
      </c>
      <c r="AI6" s="33">
        <v>28</v>
      </c>
      <c r="AJ6" s="33">
        <v>7</v>
      </c>
      <c r="AK6" s="33">
        <v>14</v>
      </c>
      <c r="AL6" s="33">
        <v>21</v>
      </c>
      <c r="AM6" s="33">
        <v>28</v>
      </c>
      <c r="AN6" s="33">
        <v>31</v>
      </c>
      <c r="AO6" s="33">
        <v>7</v>
      </c>
      <c r="AP6" s="33">
        <v>14</v>
      </c>
      <c r="AQ6" s="33">
        <v>21</v>
      </c>
      <c r="AR6" s="33">
        <v>28</v>
      </c>
      <c r="AS6" s="33">
        <v>7</v>
      </c>
      <c r="AT6" s="33">
        <v>14</v>
      </c>
      <c r="AU6" s="33">
        <v>21</v>
      </c>
      <c r="AV6" s="33">
        <v>28</v>
      </c>
      <c r="AW6" s="33">
        <v>7</v>
      </c>
      <c r="AX6" s="33">
        <v>14</v>
      </c>
      <c r="AY6" s="33">
        <v>21</v>
      </c>
      <c r="AZ6" s="33">
        <v>28</v>
      </c>
      <c r="BA6" s="33">
        <v>7</v>
      </c>
      <c r="BB6" s="33">
        <v>14</v>
      </c>
      <c r="BC6" s="33">
        <v>21</v>
      </c>
      <c r="BD6" s="33">
        <v>28</v>
      </c>
      <c r="BE6" s="312"/>
      <c r="BF6" s="310"/>
      <c r="BG6" s="311"/>
      <c r="BH6" s="312"/>
      <c r="BT6" s="32"/>
      <c r="BU6"/>
      <c r="BV6"/>
    </row>
    <row r="7" spans="1:80" ht="16" thickBot="1" x14ac:dyDescent="0.4">
      <c r="A7" s="340"/>
      <c r="B7" s="341"/>
      <c r="C7" s="341"/>
      <c r="D7" s="342"/>
      <c r="E7" s="349" t="s">
        <v>4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14"/>
      <c r="BF7" s="310"/>
      <c r="BG7" s="311"/>
      <c r="BH7" s="312"/>
      <c r="BL7" s="2"/>
      <c r="BT7" s="32"/>
      <c r="BU7"/>
      <c r="BV7"/>
    </row>
    <row r="8" spans="1:80" ht="18" customHeight="1" thickBot="1" x14ac:dyDescent="0.4">
      <c r="B8" s="351" t="s">
        <v>5</v>
      </c>
      <c r="C8" s="351" t="s">
        <v>6</v>
      </c>
      <c r="D8" s="353" t="s">
        <v>7</v>
      </c>
      <c r="E8" s="38">
        <v>1</v>
      </c>
      <c r="F8" s="39">
        <f t="shared" ref="F8:BD8" si="0">E8+1</f>
        <v>2</v>
      </c>
      <c r="G8" s="39">
        <f t="shared" si="0"/>
        <v>3</v>
      </c>
      <c r="H8" s="39">
        <f t="shared" si="0"/>
        <v>4</v>
      </c>
      <c r="I8" s="39">
        <f t="shared" si="0"/>
        <v>5</v>
      </c>
      <c r="J8" s="39">
        <f t="shared" si="0"/>
        <v>6</v>
      </c>
      <c r="K8" s="39">
        <f t="shared" si="0"/>
        <v>7</v>
      </c>
      <c r="L8" s="39">
        <f t="shared" si="0"/>
        <v>8</v>
      </c>
      <c r="M8" s="39">
        <f t="shared" si="0"/>
        <v>9</v>
      </c>
      <c r="N8" s="39">
        <f t="shared" si="0"/>
        <v>10</v>
      </c>
      <c r="O8" s="39">
        <f t="shared" si="0"/>
        <v>11</v>
      </c>
      <c r="P8" s="39">
        <f t="shared" si="0"/>
        <v>12</v>
      </c>
      <c r="Q8" s="39">
        <f t="shared" si="0"/>
        <v>13</v>
      </c>
      <c r="R8" s="39">
        <f t="shared" si="0"/>
        <v>14</v>
      </c>
      <c r="S8" s="39">
        <f t="shared" si="0"/>
        <v>15</v>
      </c>
      <c r="T8" s="39">
        <f t="shared" si="0"/>
        <v>16</v>
      </c>
      <c r="U8" s="39">
        <f t="shared" si="0"/>
        <v>17</v>
      </c>
      <c r="V8" s="39">
        <f t="shared" si="0"/>
        <v>18</v>
      </c>
      <c r="W8" s="39">
        <f t="shared" si="0"/>
        <v>19</v>
      </c>
      <c r="X8" s="39">
        <f t="shared" si="0"/>
        <v>20</v>
      </c>
      <c r="Y8" s="39">
        <f t="shared" si="0"/>
        <v>21</v>
      </c>
      <c r="Z8" s="39">
        <f t="shared" si="0"/>
        <v>22</v>
      </c>
      <c r="AA8" s="39">
        <f t="shared" si="0"/>
        <v>23</v>
      </c>
      <c r="AB8" s="39">
        <f t="shared" si="0"/>
        <v>24</v>
      </c>
      <c r="AC8" s="39">
        <f t="shared" si="0"/>
        <v>25</v>
      </c>
      <c r="AD8" s="39">
        <f t="shared" si="0"/>
        <v>26</v>
      </c>
      <c r="AE8" s="39">
        <f t="shared" si="0"/>
        <v>27</v>
      </c>
      <c r="AF8" s="39">
        <f t="shared" si="0"/>
        <v>28</v>
      </c>
      <c r="AG8" s="39">
        <f t="shared" si="0"/>
        <v>29</v>
      </c>
      <c r="AH8" s="39">
        <f t="shared" si="0"/>
        <v>30</v>
      </c>
      <c r="AI8" s="39">
        <f t="shared" si="0"/>
        <v>31</v>
      </c>
      <c r="AJ8" s="39">
        <f t="shared" si="0"/>
        <v>32</v>
      </c>
      <c r="AK8" s="39">
        <f t="shared" si="0"/>
        <v>33</v>
      </c>
      <c r="AL8" s="39">
        <f t="shared" si="0"/>
        <v>34</v>
      </c>
      <c r="AM8" s="39">
        <f t="shared" si="0"/>
        <v>35</v>
      </c>
      <c r="AN8" s="39">
        <f t="shared" si="0"/>
        <v>36</v>
      </c>
      <c r="AO8" s="39">
        <f t="shared" si="0"/>
        <v>37</v>
      </c>
      <c r="AP8" s="39">
        <f t="shared" si="0"/>
        <v>38</v>
      </c>
      <c r="AQ8" s="39">
        <f t="shared" si="0"/>
        <v>39</v>
      </c>
      <c r="AR8" s="39">
        <f t="shared" si="0"/>
        <v>40</v>
      </c>
      <c r="AS8" s="39">
        <f t="shared" si="0"/>
        <v>41</v>
      </c>
      <c r="AT8" s="39">
        <f t="shared" si="0"/>
        <v>42</v>
      </c>
      <c r="AU8" s="39">
        <f t="shared" si="0"/>
        <v>43</v>
      </c>
      <c r="AV8" s="39">
        <f t="shared" si="0"/>
        <v>44</v>
      </c>
      <c r="AW8" s="39">
        <f t="shared" si="0"/>
        <v>45</v>
      </c>
      <c r="AX8" s="39">
        <f t="shared" si="0"/>
        <v>46</v>
      </c>
      <c r="AY8" s="39">
        <f t="shared" si="0"/>
        <v>47</v>
      </c>
      <c r="AZ8" s="39">
        <f t="shared" si="0"/>
        <v>48</v>
      </c>
      <c r="BA8" s="39">
        <f t="shared" si="0"/>
        <v>49</v>
      </c>
      <c r="BB8" s="39">
        <f t="shared" si="0"/>
        <v>50</v>
      </c>
      <c r="BC8" s="39">
        <f t="shared" si="0"/>
        <v>51</v>
      </c>
      <c r="BD8" s="40">
        <f t="shared" si="0"/>
        <v>52</v>
      </c>
      <c r="BE8" s="41">
        <f>DATE(YEAR(E1)+85,MONTH(E1),DAY(E1-1))</f>
        <v>74039</v>
      </c>
      <c r="BF8" s="358" t="s">
        <v>8</v>
      </c>
      <c r="BG8" s="360" t="s">
        <v>9</v>
      </c>
      <c r="BH8" s="361" t="s">
        <v>10</v>
      </c>
      <c r="BI8" s="42">
        <f>MONTH(E1)</f>
        <v>9</v>
      </c>
      <c r="BJ8" s="42"/>
      <c r="BK8" s="42"/>
      <c r="BP8" s="363" t="s">
        <v>11</v>
      </c>
      <c r="BQ8" s="364"/>
      <c r="BR8" s="364"/>
      <c r="BS8" s="365"/>
      <c r="BT8"/>
    </row>
    <row r="9" spans="1:80" ht="18" customHeight="1" thickBot="1" x14ac:dyDescent="0.5">
      <c r="B9" s="352"/>
      <c r="C9" s="352"/>
      <c r="D9" s="354"/>
      <c r="E9" s="355" t="s">
        <v>12</v>
      </c>
      <c r="F9" s="356"/>
      <c r="G9" s="356"/>
      <c r="H9" s="356"/>
      <c r="I9" s="357"/>
      <c r="J9" s="355" t="s">
        <v>13</v>
      </c>
      <c r="K9" s="356"/>
      <c r="L9" s="356"/>
      <c r="M9" s="357"/>
      <c r="N9" s="355" t="s">
        <v>14</v>
      </c>
      <c r="O9" s="356"/>
      <c r="P9" s="356"/>
      <c r="Q9" s="357"/>
      <c r="R9" s="355" t="s">
        <v>15</v>
      </c>
      <c r="S9" s="356"/>
      <c r="T9" s="356"/>
      <c r="U9" s="357"/>
      <c r="V9" s="355" t="s">
        <v>16</v>
      </c>
      <c r="W9" s="356"/>
      <c r="X9" s="356"/>
      <c r="Y9" s="356"/>
      <c r="Z9" s="356"/>
      <c r="AA9" s="357"/>
      <c r="AB9" s="355" t="s">
        <v>17</v>
      </c>
      <c r="AC9" s="356"/>
      <c r="AD9" s="356"/>
      <c r="AE9" s="357"/>
      <c r="AF9" s="355" t="s">
        <v>18</v>
      </c>
      <c r="AG9" s="356"/>
      <c r="AH9" s="356"/>
      <c r="AI9" s="357"/>
      <c r="AJ9" s="355" t="s">
        <v>19</v>
      </c>
      <c r="AK9" s="356"/>
      <c r="AL9" s="356"/>
      <c r="AM9" s="356"/>
      <c r="AN9" s="357"/>
      <c r="AO9" s="355" t="s">
        <v>20</v>
      </c>
      <c r="AP9" s="356"/>
      <c r="AQ9" s="356"/>
      <c r="AR9" s="357"/>
      <c r="AS9" s="355" t="s">
        <v>21</v>
      </c>
      <c r="AT9" s="356"/>
      <c r="AU9" s="356"/>
      <c r="AV9" s="357"/>
      <c r="AW9" s="355" t="s">
        <v>22</v>
      </c>
      <c r="AX9" s="356"/>
      <c r="AY9" s="356"/>
      <c r="AZ9" s="357"/>
      <c r="BA9" s="355" t="s">
        <v>23</v>
      </c>
      <c r="BB9" s="356"/>
      <c r="BC9" s="356"/>
      <c r="BD9" s="357"/>
      <c r="BE9" s="43">
        <f>MONTH(E1)</f>
        <v>9</v>
      </c>
      <c r="BF9" s="359"/>
      <c r="BG9" s="352"/>
      <c r="BH9" s="362"/>
      <c r="BI9" s="42">
        <f>DAY(E1)</f>
        <v>17</v>
      </c>
      <c r="BJ9" s="42"/>
      <c r="BK9" s="42"/>
      <c r="BN9" s="44" t="s">
        <v>6</v>
      </c>
      <c r="BO9" s="44" t="s">
        <v>24</v>
      </c>
      <c r="BP9" s="44" t="s">
        <v>25</v>
      </c>
      <c r="BQ9" s="45" t="s">
        <v>26</v>
      </c>
      <c r="BR9" s="45" t="s">
        <v>27</v>
      </c>
      <c r="BS9" s="46" t="s">
        <v>28</v>
      </c>
      <c r="BT9" s="31"/>
      <c r="CB9" s="31"/>
    </row>
    <row r="10" spans="1:80" s="62" customFormat="1" ht="12.75" customHeight="1" x14ac:dyDescent="0.35">
      <c r="A10" s="368">
        <v>1</v>
      </c>
      <c r="B10" s="47">
        <f>YEAR(E1)</f>
        <v>2017</v>
      </c>
      <c r="C10" s="48">
        <v>0</v>
      </c>
      <c r="D10" s="3">
        <f>IF(BS10=0,"",SUM(BS10))</f>
        <v>2.9914529914529912E-3</v>
      </c>
      <c r="E10" s="49" t="str">
        <f>IF(DATE($B$10,E$5,E$6)&gt;=DATE($B$10,$BI$8,$BI$9),"X","")</f>
        <v/>
      </c>
      <c r="F10" s="50" t="str">
        <f t="shared" ref="F10:BD10" si="1">IF(DATE($B$10,F$5,F$6)&gt;=DATE($B$10,$BI$8,$BI$9),"X","")</f>
        <v/>
      </c>
      <c r="G10" s="51" t="str">
        <f t="shared" si="1"/>
        <v/>
      </c>
      <c r="H10" s="51" t="str">
        <f t="shared" si="1"/>
        <v/>
      </c>
      <c r="I10" s="52" t="str">
        <f t="shared" si="1"/>
        <v/>
      </c>
      <c r="J10" s="53" t="str">
        <f t="shared" si="1"/>
        <v/>
      </c>
      <c r="K10" s="51" t="str">
        <f t="shared" si="1"/>
        <v/>
      </c>
      <c r="L10" s="51" t="str">
        <f t="shared" si="1"/>
        <v/>
      </c>
      <c r="M10" s="52" t="str">
        <f t="shared" si="1"/>
        <v/>
      </c>
      <c r="N10" s="54" t="str">
        <f t="shared" si="1"/>
        <v/>
      </c>
      <c r="O10" s="51" t="str">
        <f t="shared" si="1"/>
        <v/>
      </c>
      <c r="P10" s="51" t="str">
        <f>IF(DATE($B$10,P$5,P$6)&gt;=DATE($B$10,$BI$8,$BI$9),"X","")</f>
        <v/>
      </c>
      <c r="Q10" s="52" t="str">
        <f t="shared" si="1"/>
        <v/>
      </c>
      <c r="R10" s="53" t="str">
        <f t="shared" si="1"/>
        <v/>
      </c>
      <c r="S10" s="51" t="str">
        <f t="shared" si="1"/>
        <v/>
      </c>
      <c r="T10" s="51" t="str">
        <f t="shared" si="1"/>
        <v/>
      </c>
      <c r="U10" s="52" t="str">
        <f t="shared" si="1"/>
        <v/>
      </c>
      <c r="V10" s="55" t="str">
        <f t="shared" si="1"/>
        <v/>
      </c>
      <c r="W10" s="51" t="str">
        <f t="shared" si="1"/>
        <v/>
      </c>
      <c r="X10" s="51" t="str">
        <f t="shared" si="1"/>
        <v/>
      </c>
      <c r="Y10" s="51" t="str">
        <f t="shared" si="1"/>
        <v/>
      </c>
      <c r="Z10" s="51" t="str">
        <f t="shared" si="1"/>
        <v/>
      </c>
      <c r="AA10" s="52" t="str">
        <f t="shared" si="1"/>
        <v/>
      </c>
      <c r="AB10" s="55" t="str">
        <f t="shared" si="1"/>
        <v/>
      </c>
      <c r="AC10" s="51" t="str">
        <f t="shared" si="1"/>
        <v/>
      </c>
      <c r="AD10" s="51" t="str">
        <f t="shared" si="1"/>
        <v/>
      </c>
      <c r="AE10" s="52" t="str">
        <f t="shared" si="1"/>
        <v/>
      </c>
      <c r="AF10" s="55" t="str">
        <f t="shared" si="1"/>
        <v/>
      </c>
      <c r="AG10" s="51" t="str">
        <f t="shared" si="1"/>
        <v/>
      </c>
      <c r="AH10" s="51" t="str">
        <f t="shared" si="1"/>
        <v/>
      </c>
      <c r="AI10" s="52" t="str">
        <f t="shared" si="1"/>
        <v/>
      </c>
      <c r="AJ10" s="55" t="str">
        <f t="shared" si="1"/>
        <v/>
      </c>
      <c r="AK10" s="51" t="str">
        <f t="shared" si="1"/>
        <v/>
      </c>
      <c r="AL10" s="51" t="str">
        <f t="shared" si="1"/>
        <v/>
      </c>
      <c r="AM10" s="51" t="str">
        <f t="shared" si="1"/>
        <v/>
      </c>
      <c r="AN10" s="52" t="str">
        <f t="shared" si="1"/>
        <v/>
      </c>
      <c r="AO10" s="55" t="str">
        <f t="shared" si="1"/>
        <v/>
      </c>
      <c r="AP10" s="51" t="str">
        <f t="shared" si="1"/>
        <v/>
      </c>
      <c r="AQ10" s="51" t="str">
        <f t="shared" si="1"/>
        <v>X</v>
      </c>
      <c r="AR10" s="52" t="str">
        <f t="shared" si="1"/>
        <v>X</v>
      </c>
      <c r="AS10" s="55" t="str">
        <f t="shared" si="1"/>
        <v>X</v>
      </c>
      <c r="AT10" s="51" t="str">
        <f t="shared" si="1"/>
        <v>X</v>
      </c>
      <c r="AU10" s="51" t="str">
        <f t="shared" si="1"/>
        <v>X</v>
      </c>
      <c r="AV10" s="52" t="str">
        <f t="shared" si="1"/>
        <v>X</v>
      </c>
      <c r="AW10" s="55" t="str">
        <f t="shared" si="1"/>
        <v>X</v>
      </c>
      <c r="AX10" s="51" t="str">
        <f t="shared" si="1"/>
        <v>X</v>
      </c>
      <c r="AY10" s="51" t="str">
        <f t="shared" si="1"/>
        <v>X</v>
      </c>
      <c r="AZ10" s="52" t="str">
        <f t="shared" si="1"/>
        <v>X</v>
      </c>
      <c r="BA10" s="51" t="str">
        <f t="shared" si="1"/>
        <v>X</v>
      </c>
      <c r="BB10" s="51" t="str">
        <f t="shared" si="1"/>
        <v>X</v>
      </c>
      <c r="BC10" s="51" t="str">
        <f t="shared" si="1"/>
        <v>X</v>
      </c>
      <c r="BD10" s="52" t="str">
        <f t="shared" si="1"/>
        <v>X</v>
      </c>
      <c r="BE10" s="56" t="s">
        <v>29</v>
      </c>
      <c r="BF10" s="57"/>
      <c r="BG10" s="58"/>
      <c r="BH10" s="59"/>
      <c r="BI10" s="60">
        <f>DATE(YEAR($E$1),MONTH($E$1),DAY($E$1))</f>
        <v>42995</v>
      </c>
      <c r="BJ10" s="60"/>
      <c r="BK10" s="61">
        <f>YEAR(BI10)</f>
        <v>2017</v>
      </c>
      <c r="BL10" s="61"/>
      <c r="BM10" s="61"/>
      <c r="BN10" s="62">
        <f>C10</f>
        <v>0</v>
      </c>
      <c r="BO10" s="63" t="str">
        <f>MONTH($C$2)&amp;"/"&amp;DAY($C$2)&amp;"/"&amp;B10</f>
        <v>1/0/2017</v>
      </c>
      <c r="BP10" s="64">
        <f t="shared" ref="BP10:BP73" si="2">COUNTIF(E10:BD10,"X")</f>
        <v>14</v>
      </c>
      <c r="BQ10" s="62">
        <v>52</v>
      </c>
      <c r="BR10" s="4">
        <f t="shared" ref="BR10:BR73" si="3">BQ10/$BQ$100</f>
        <v>1.1111111111111112E-2</v>
      </c>
      <c r="BS10" s="5">
        <f>(BP10/BQ10)*BR10</f>
        <v>2.9914529914529912E-3</v>
      </c>
      <c r="BT10" s="65"/>
      <c r="BU10" s="61"/>
      <c r="BV10" s="66"/>
      <c r="CB10" s="65"/>
    </row>
    <row r="11" spans="1:80" ht="13" customHeight="1" x14ac:dyDescent="0.35">
      <c r="A11" s="369"/>
      <c r="B11" s="67">
        <f>IF(B10="","",IF(DATEDIF(E1,$A$3,"Y")&lt;90,B10+1,""))</f>
        <v>2018</v>
      </c>
      <c r="C11" s="68">
        <f t="shared" ref="C11:C74" si="4">IF(C10="","",IF(DATEDIF($E$1,$A$3,"Y")&lt;90,C10+1,""))</f>
        <v>1</v>
      </c>
      <c r="D11" s="6">
        <f ca="1">IF(BS11=0,"",SUM(BS$10:BS11))</f>
        <v>1.4102564102564103E-2</v>
      </c>
      <c r="E11" s="69" t="str">
        <f ca="1">IF(DATE($BK11,E$5,E$6)&lt;=DATE(YEAR($BE$5),MONTH($BE$5),DAY($BE$5)),"X","")</f>
        <v>X</v>
      </c>
      <c r="F11" s="70" t="str">
        <f t="shared" ref="F11:BD15" ca="1" si="5">IF(DATE($BK11,F$5,F$6)&lt;=DATE(YEAR($BE$5),MONTH($BE$5),DAY($BE$5)),"X","")</f>
        <v>X</v>
      </c>
      <c r="G11" s="71" t="str">
        <f t="shared" ca="1" si="5"/>
        <v>X</v>
      </c>
      <c r="H11" s="71" t="str">
        <f t="shared" ca="1" si="5"/>
        <v>X</v>
      </c>
      <c r="I11" s="72" t="str">
        <f t="shared" ca="1" si="5"/>
        <v>X</v>
      </c>
      <c r="J11" s="73" t="str">
        <f t="shared" ca="1" si="5"/>
        <v>X</v>
      </c>
      <c r="K11" s="71" t="str">
        <f t="shared" ca="1" si="5"/>
        <v>X</v>
      </c>
      <c r="L11" s="71" t="str">
        <f t="shared" ca="1" si="5"/>
        <v>X</v>
      </c>
      <c r="M11" s="72" t="str">
        <f t="shared" ca="1" si="5"/>
        <v>X</v>
      </c>
      <c r="N11" s="54" t="str">
        <f t="shared" ca="1" si="5"/>
        <v>X</v>
      </c>
      <c r="O11" s="71" t="str">
        <f t="shared" ca="1" si="5"/>
        <v>X</v>
      </c>
      <c r="P11" s="71" t="str">
        <f t="shared" ca="1" si="5"/>
        <v>X</v>
      </c>
      <c r="Q11" s="72" t="str">
        <f t="shared" ca="1" si="5"/>
        <v>X</v>
      </c>
      <c r="R11" s="74" t="str">
        <f t="shared" ca="1" si="5"/>
        <v>X</v>
      </c>
      <c r="S11" s="71" t="str">
        <f t="shared" ca="1" si="5"/>
        <v>X</v>
      </c>
      <c r="T11" s="71" t="str">
        <f t="shared" ca="1" si="5"/>
        <v>X</v>
      </c>
      <c r="U11" s="72" t="str">
        <f t="shared" ca="1" si="5"/>
        <v>X</v>
      </c>
      <c r="V11" s="74" t="str">
        <f t="shared" ca="1" si="5"/>
        <v>X</v>
      </c>
      <c r="W11" s="71" t="str">
        <f t="shared" ca="1" si="5"/>
        <v>X</v>
      </c>
      <c r="X11" s="71" t="str">
        <f t="shared" ca="1" si="5"/>
        <v>X</v>
      </c>
      <c r="Y11" s="71" t="str">
        <f t="shared" ca="1" si="5"/>
        <v>X</v>
      </c>
      <c r="Z11" s="71" t="str">
        <f t="shared" ca="1" si="5"/>
        <v>X</v>
      </c>
      <c r="AA11" s="72" t="str">
        <f t="shared" ca="1" si="5"/>
        <v>X</v>
      </c>
      <c r="AB11" s="74" t="str">
        <f t="shared" ca="1" si="5"/>
        <v>X</v>
      </c>
      <c r="AC11" s="71" t="str">
        <f t="shared" ca="1" si="5"/>
        <v>X</v>
      </c>
      <c r="AD11" s="71" t="str">
        <f t="shared" ca="1" si="5"/>
        <v>X</v>
      </c>
      <c r="AE11" s="72" t="str">
        <f t="shared" ca="1" si="5"/>
        <v>X</v>
      </c>
      <c r="AF11" s="74" t="str">
        <f t="shared" ca="1" si="5"/>
        <v>X</v>
      </c>
      <c r="AG11" s="71" t="str">
        <f t="shared" ca="1" si="5"/>
        <v>X</v>
      </c>
      <c r="AH11" s="71" t="str">
        <f t="shared" ca="1" si="5"/>
        <v>X</v>
      </c>
      <c r="AI11" s="72" t="str">
        <f t="shared" ca="1" si="5"/>
        <v>X</v>
      </c>
      <c r="AJ11" s="74" t="str">
        <f t="shared" ca="1" si="5"/>
        <v>X</v>
      </c>
      <c r="AK11" s="71" t="str">
        <f t="shared" ca="1" si="5"/>
        <v>X</v>
      </c>
      <c r="AL11" s="71" t="str">
        <f t="shared" ca="1" si="5"/>
        <v>X</v>
      </c>
      <c r="AM11" s="71" t="str">
        <f t="shared" ca="1" si="5"/>
        <v>X</v>
      </c>
      <c r="AN11" s="72" t="str">
        <f t="shared" ca="1" si="5"/>
        <v>X</v>
      </c>
      <c r="AO11" s="74" t="str">
        <f t="shared" ca="1" si="5"/>
        <v>X</v>
      </c>
      <c r="AP11" s="71" t="str">
        <f t="shared" ca="1" si="5"/>
        <v>X</v>
      </c>
      <c r="AQ11" s="71" t="str">
        <f t="shared" ca="1" si="5"/>
        <v>X</v>
      </c>
      <c r="AR11" s="72" t="str">
        <f t="shared" ca="1" si="5"/>
        <v>X</v>
      </c>
      <c r="AS11" s="74" t="str">
        <f t="shared" ca="1" si="5"/>
        <v>X</v>
      </c>
      <c r="AT11" s="71" t="str">
        <f t="shared" ca="1" si="5"/>
        <v>X</v>
      </c>
      <c r="AU11" s="71" t="str">
        <f t="shared" ca="1" si="5"/>
        <v>X</v>
      </c>
      <c r="AV11" s="72" t="str">
        <f t="shared" ca="1" si="5"/>
        <v>X</v>
      </c>
      <c r="AW11" s="74" t="str">
        <f t="shared" ca="1" si="5"/>
        <v>X</v>
      </c>
      <c r="AX11" s="71" t="str">
        <f t="shared" ca="1" si="5"/>
        <v>X</v>
      </c>
      <c r="AY11" s="71" t="str">
        <f t="shared" ca="1" si="5"/>
        <v>X</v>
      </c>
      <c r="AZ11" s="72" t="str">
        <f t="shared" ca="1" si="5"/>
        <v>X</v>
      </c>
      <c r="BA11" s="71" t="str">
        <f t="shared" ca="1" si="5"/>
        <v>X</v>
      </c>
      <c r="BB11" s="71" t="str">
        <f t="shared" ca="1" si="5"/>
        <v>X</v>
      </c>
      <c r="BC11" s="71" t="str">
        <f t="shared" ca="1" si="5"/>
        <v>X</v>
      </c>
      <c r="BD11" s="72" t="str">
        <f t="shared" ca="1" si="5"/>
        <v>X</v>
      </c>
      <c r="BE11" s="75"/>
      <c r="BF11" s="76" t="s">
        <v>42</v>
      </c>
      <c r="BG11" s="77" t="s">
        <v>43</v>
      </c>
      <c r="BH11" s="78" t="s">
        <v>44</v>
      </c>
      <c r="BI11" s="79">
        <f>DATE(YEAR($E$1)+BJ11,MONTH($E$1),DAY($E$1))</f>
        <v>43360</v>
      </c>
      <c r="BJ11" s="7">
        <f>1</f>
        <v>1</v>
      </c>
      <c r="BK11" s="61">
        <f t="shared" ref="BK11:BK74" si="6">YEAR(BI11)</f>
        <v>2018</v>
      </c>
      <c r="BL11" s="33" t="s">
        <v>12</v>
      </c>
      <c r="BM11" s="33">
        <f>MONTH(BL11&amp;2)</f>
        <v>1</v>
      </c>
      <c r="BN11" s="62">
        <f t="shared" ref="BN11:BN74" si="7">C11</f>
        <v>1</v>
      </c>
      <c r="BO11" s="63" t="str">
        <f t="shared" ref="BO11:BO74" si="8">MONTH($C$2)&amp;"/"&amp;DAY($C$2)&amp;"/"&amp;B11</f>
        <v>1/0/2018</v>
      </c>
      <c r="BP11" s="64">
        <f t="shared" ca="1" si="2"/>
        <v>52</v>
      </c>
      <c r="BQ11" s="62">
        <v>52</v>
      </c>
      <c r="BR11" s="4">
        <f t="shared" si="3"/>
        <v>1.1111111111111112E-2</v>
      </c>
      <c r="BS11" s="5">
        <f t="shared" ref="BS11:BS74" ca="1" si="9">(BP11/BQ11)*BR11</f>
        <v>1.1111111111111112E-2</v>
      </c>
      <c r="BT11" s="31"/>
      <c r="CB11" s="65"/>
    </row>
    <row r="12" spans="1:80" ht="13" customHeight="1" x14ac:dyDescent="0.35">
      <c r="A12" s="369"/>
      <c r="B12" s="67">
        <f t="shared" ref="B12:C75" si="10">IF(B11="","",IF(DATEDIF($E$1,$A$3,"Y")&lt;90,B11+1,""))</f>
        <v>2019</v>
      </c>
      <c r="C12" s="68">
        <f t="shared" si="4"/>
        <v>2</v>
      </c>
      <c r="D12" s="6">
        <f ca="1">IF(BS12=0,"",SUM(BS$10:BS12))</f>
        <v>2.5213675213675214E-2</v>
      </c>
      <c r="E12" s="69" t="str">
        <f t="shared" ref="E12:T31" ca="1" si="11">IF(DATE($BK12,E$5,E$6)&lt;=DATE(YEAR($BE$5),MONTH($BE$5),DAY($BE$5)),"X","")</f>
        <v>X</v>
      </c>
      <c r="F12" s="70" t="str">
        <f t="shared" ca="1" si="5"/>
        <v>X</v>
      </c>
      <c r="G12" s="71" t="str">
        <f t="shared" ca="1" si="5"/>
        <v>X</v>
      </c>
      <c r="H12" s="71" t="str">
        <f t="shared" ca="1" si="5"/>
        <v>X</v>
      </c>
      <c r="I12" s="72" t="str">
        <f t="shared" ca="1" si="5"/>
        <v>X</v>
      </c>
      <c r="J12" s="73" t="str">
        <f t="shared" ca="1" si="5"/>
        <v>X</v>
      </c>
      <c r="K12" s="71" t="str">
        <f t="shared" ca="1" si="5"/>
        <v>X</v>
      </c>
      <c r="L12" s="71" t="str">
        <f t="shared" ca="1" si="5"/>
        <v>X</v>
      </c>
      <c r="M12" s="72" t="str">
        <f t="shared" ca="1" si="5"/>
        <v>X</v>
      </c>
      <c r="N12" s="54" t="str">
        <f t="shared" ca="1" si="5"/>
        <v>X</v>
      </c>
      <c r="O12" s="71" t="str">
        <f t="shared" ca="1" si="5"/>
        <v>X</v>
      </c>
      <c r="P12" s="71" t="str">
        <f t="shared" ca="1" si="5"/>
        <v>X</v>
      </c>
      <c r="Q12" s="72" t="str">
        <f t="shared" ca="1" si="5"/>
        <v>X</v>
      </c>
      <c r="R12" s="74" t="str">
        <f t="shared" ca="1" si="5"/>
        <v>X</v>
      </c>
      <c r="S12" s="71" t="str">
        <f t="shared" ca="1" si="5"/>
        <v>X</v>
      </c>
      <c r="T12" s="71" t="str">
        <f t="shared" ca="1" si="5"/>
        <v>X</v>
      </c>
      <c r="U12" s="72" t="str">
        <f t="shared" ca="1" si="5"/>
        <v>X</v>
      </c>
      <c r="V12" s="74" t="str">
        <f t="shared" ca="1" si="5"/>
        <v>X</v>
      </c>
      <c r="W12" s="71" t="str">
        <f t="shared" ca="1" si="5"/>
        <v>X</v>
      </c>
      <c r="X12" s="71" t="str">
        <f t="shared" ca="1" si="5"/>
        <v>X</v>
      </c>
      <c r="Y12" s="71" t="str">
        <f t="shared" ca="1" si="5"/>
        <v>X</v>
      </c>
      <c r="Z12" s="71" t="str">
        <f t="shared" ca="1" si="5"/>
        <v>X</v>
      </c>
      <c r="AA12" s="72" t="str">
        <f t="shared" ca="1" si="5"/>
        <v>X</v>
      </c>
      <c r="AB12" s="74" t="str">
        <f t="shared" ca="1" si="5"/>
        <v>X</v>
      </c>
      <c r="AC12" s="71" t="str">
        <f t="shared" ca="1" si="5"/>
        <v>X</v>
      </c>
      <c r="AD12" s="71" t="str">
        <f t="shared" ca="1" si="5"/>
        <v>X</v>
      </c>
      <c r="AE12" s="72" t="str">
        <f t="shared" ca="1" si="5"/>
        <v>X</v>
      </c>
      <c r="AF12" s="74" t="str">
        <f t="shared" ca="1" si="5"/>
        <v>X</v>
      </c>
      <c r="AG12" s="71" t="str">
        <f t="shared" ca="1" si="5"/>
        <v>X</v>
      </c>
      <c r="AH12" s="71" t="str">
        <f t="shared" ca="1" si="5"/>
        <v>X</v>
      </c>
      <c r="AI12" s="72" t="str">
        <f t="shared" ca="1" si="5"/>
        <v>X</v>
      </c>
      <c r="AJ12" s="74" t="str">
        <f t="shared" ca="1" si="5"/>
        <v>X</v>
      </c>
      <c r="AK12" s="71" t="str">
        <f t="shared" ca="1" si="5"/>
        <v>X</v>
      </c>
      <c r="AL12" s="71" t="str">
        <f t="shared" ca="1" si="5"/>
        <v>X</v>
      </c>
      <c r="AM12" s="71" t="str">
        <f t="shared" ca="1" si="5"/>
        <v>X</v>
      </c>
      <c r="AN12" s="72" t="str">
        <f t="shared" ca="1" si="5"/>
        <v>X</v>
      </c>
      <c r="AO12" s="74" t="str">
        <f t="shared" ca="1" si="5"/>
        <v>X</v>
      </c>
      <c r="AP12" s="71" t="str">
        <f t="shared" ca="1" si="5"/>
        <v>X</v>
      </c>
      <c r="AQ12" s="71" t="str">
        <f t="shared" ca="1" si="5"/>
        <v>X</v>
      </c>
      <c r="AR12" s="72" t="str">
        <f t="shared" ca="1" si="5"/>
        <v>X</v>
      </c>
      <c r="AS12" s="74" t="str">
        <f t="shared" ca="1" si="5"/>
        <v>X</v>
      </c>
      <c r="AT12" s="71" t="str">
        <f t="shared" ca="1" si="5"/>
        <v>X</v>
      </c>
      <c r="AU12" s="71" t="str">
        <f t="shared" ca="1" si="5"/>
        <v>X</v>
      </c>
      <c r="AV12" s="72" t="str">
        <f t="shared" ca="1" si="5"/>
        <v>X</v>
      </c>
      <c r="AW12" s="74" t="str">
        <f t="shared" ca="1" si="5"/>
        <v>X</v>
      </c>
      <c r="AX12" s="71" t="str">
        <f t="shared" ca="1" si="5"/>
        <v>X</v>
      </c>
      <c r="AY12" s="71" t="str">
        <f t="shared" ca="1" si="5"/>
        <v>X</v>
      </c>
      <c r="AZ12" s="72" t="str">
        <f t="shared" ca="1" si="5"/>
        <v>X</v>
      </c>
      <c r="BA12" s="71" t="str">
        <f t="shared" ca="1" si="5"/>
        <v>X</v>
      </c>
      <c r="BB12" s="71" t="str">
        <f t="shared" ca="1" si="5"/>
        <v>X</v>
      </c>
      <c r="BC12" s="71" t="str">
        <f t="shared" ca="1" si="5"/>
        <v>X</v>
      </c>
      <c r="BD12" s="72" t="str">
        <f t="shared" ca="1" si="5"/>
        <v>X</v>
      </c>
      <c r="BE12" s="75"/>
      <c r="BF12" s="76" t="s">
        <v>45</v>
      </c>
      <c r="BG12" s="77" t="s">
        <v>46</v>
      </c>
      <c r="BH12" s="78" t="s">
        <v>45</v>
      </c>
      <c r="BI12" s="79">
        <f>DATE(YEAR($E$1)+BJ12,MONTH($E$1),DAY($E$1))</f>
        <v>43725</v>
      </c>
      <c r="BJ12" s="8">
        <f>BJ11+1</f>
        <v>2</v>
      </c>
      <c r="BK12" s="61">
        <f t="shared" si="6"/>
        <v>2019</v>
      </c>
      <c r="BL12" s="33" t="s">
        <v>13</v>
      </c>
      <c r="BM12" s="33">
        <f>MONTH(BL12&amp;2)</f>
        <v>2</v>
      </c>
      <c r="BN12" s="62">
        <f t="shared" si="7"/>
        <v>2</v>
      </c>
      <c r="BO12" s="63" t="str">
        <f t="shared" si="8"/>
        <v>1/0/2019</v>
      </c>
      <c r="BP12" s="64">
        <f t="shared" ca="1" si="2"/>
        <v>52</v>
      </c>
      <c r="BQ12" s="62">
        <v>52</v>
      </c>
      <c r="BR12" s="4">
        <f t="shared" si="3"/>
        <v>1.1111111111111112E-2</v>
      </c>
      <c r="BS12" s="5">
        <f t="shared" ca="1" si="9"/>
        <v>1.1111111111111112E-2</v>
      </c>
      <c r="BT12" s="31"/>
      <c r="CB12" s="65"/>
    </row>
    <row r="13" spans="1:80" ht="13" customHeight="1" x14ac:dyDescent="0.35">
      <c r="A13" s="369"/>
      <c r="B13" s="67">
        <f t="shared" si="10"/>
        <v>2020</v>
      </c>
      <c r="C13" s="68">
        <f t="shared" si="4"/>
        <v>3</v>
      </c>
      <c r="D13" s="6">
        <f ca="1">IF(BS13=0,"",SUM(BS$10:BS13))</f>
        <v>3.6324786324786328E-2</v>
      </c>
      <c r="E13" s="69" t="str">
        <f t="shared" ca="1" si="11"/>
        <v>X</v>
      </c>
      <c r="F13" s="70" t="str">
        <f t="shared" ca="1" si="5"/>
        <v>X</v>
      </c>
      <c r="G13" s="71" t="str">
        <f t="shared" ca="1" si="5"/>
        <v>X</v>
      </c>
      <c r="H13" s="71" t="str">
        <f t="shared" ca="1" si="5"/>
        <v>X</v>
      </c>
      <c r="I13" s="72" t="str">
        <f t="shared" ca="1" si="5"/>
        <v>X</v>
      </c>
      <c r="J13" s="73" t="str">
        <f t="shared" ca="1" si="5"/>
        <v>X</v>
      </c>
      <c r="K13" s="71" t="str">
        <f t="shared" ca="1" si="5"/>
        <v>X</v>
      </c>
      <c r="L13" s="71" t="str">
        <f t="shared" ca="1" si="5"/>
        <v>X</v>
      </c>
      <c r="M13" s="72" t="str">
        <f t="shared" ca="1" si="5"/>
        <v>X</v>
      </c>
      <c r="N13" s="54" t="str">
        <f t="shared" ca="1" si="5"/>
        <v>X</v>
      </c>
      <c r="O13" s="71" t="str">
        <f t="shared" ca="1" si="5"/>
        <v>X</v>
      </c>
      <c r="P13" s="71" t="str">
        <f t="shared" ca="1" si="5"/>
        <v>X</v>
      </c>
      <c r="Q13" s="72" t="str">
        <f t="shared" ca="1" si="5"/>
        <v>X</v>
      </c>
      <c r="R13" s="74" t="str">
        <f t="shared" ca="1" si="5"/>
        <v>X</v>
      </c>
      <c r="S13" s="71" t="str">
        <f t="shared" ca="1" si="5"/>
        <v>X</v>
      </c>
      <c r="T13" s="71" t="str">
        <f t="shared" ca="1" si="5"/>
        <v>X</v>
      </c>
      <c r="U13" s="72" t="str">
        <f t="shared" ca="1" si="5"/>
        <v>X</v>
      </c>
      <c r="V13" s="74" t="str">
        <f t="shared" ca="1" si="5"/>
        <v>X</v>
      </c>
      <c r="W13" s="71" t="str">
        <f t="shared" ca="1" si="5"/>
        <v>X</v>
      </c>
      <c r="X13" s="71" t="str">
        <f t="shared" ca="1" si="5"/>
        <v>X</v>
      </c>
      <c r="Y13" s="71" t="str">
        <f t="shared" ca="1" si="5"/>
        <v>X</v>
      </c>
      <c r="Z13" s="71" t="str">
        <f t="shared" ca="1" si="5"/>
        <v>X</v>
      </c>
      <c r="AA13" s="72" t="str">
        <f t="shared" ca="1" si="5"/>
        <v>X</v>
      </c>
      <c r="AB13" s="74" t="str">
        <f t="shared" ca="1" si="5"/>
        <v>X</v>
      </c>
      <c r="AC13" s="71" t="str">
        <f t="shared" ca="1" si="5"/>
        <v>X</v>
      </c>
      <c r="AD13" s="71" t="str">
        <f t="shared" ca="1" si="5"/>
        <v>X</v>
      </c>
      <c r="AE13" s="72" t="str">
        <f t="shared" ca="1" si="5"/>
        <v>X</v>
      </c>
      <c r="AF13" s="74" t="str">
        <f t="shared" ca="1" si="5"/>
        <v>X</v>
      </c>
      <c r="AG13" s="71" t="str">
        <f t="shared" ca="1" si="5"/>
        <v>X</v>
      </c>
      <c r="AH13" s="71" t="str">
        <f t="shared" ca="1" si="5"/>
        <v>X</v>
      </c>
      <c r="AI13" s="72" t="str">
        <f t="shared" ca="1" si="5"/>
        <v>X</v>
      </c>
      <c r="AJ13" s="74" t="str">
        <f t="shared" ca="1" si="5"/>
        <v>X</v>
      </c>
      <c r="AK13" s="71" t="str">
        <f t="shared" ca="1" si="5"/>
        <v>X</v>
      </c>
      <c r="AL13" s="71" t="str">
        <f t="shared" ca="1" si="5"/>
        <v>X</v>
      </c>
      <c r="AM13" s="71" t="str">
        <f t="shared" ca="1" si="5"/>
        <v>X</v>
      </c>
      <c r="AN13" s="72" t="str">
        <f t="shared" ca="1" si="5"/>
        <v>X</v>
      </c>
      <c r="AO13" s="74" t="str">
        <f t="shared" ca="1" si="5"/>
        <v>X</v>
      </c>
      <c r="AP13" s="71" t="str">
        <f t="shared" ca="1" si="5"/>
        <v>X</v>
      </c>
      <c r="AQ13" s="71" t="str">
        <f t="shared" ca="1" si="5"/>
        <v>X</v>
      </c>
      <c r="AR13" s="72" t="str">
        <f t="shared" ca="1" si="5"/>
        <v>X</v>
      </c>
      <c r="AS13" s="74" t="str">
        <f t="shared" ca="1" si="5"/>
        <v>X</v>
      </c>
      <c r="AT13" s="71" t="str">
        <f t="shared" ca="1" si="5"/>
        <v>X</v>
      </c>
      <c r="AU13" s="71" t="str">
        <f t="shared" ca="1" si="5"/>
        <v>X</v>
      </c>
      <c r="AV13" s="72" t="str">
        <f t="shared" ca="1" si="5"/>
        <v>X</v>
      </c>
      <c r="AW13" s="74" t="str">
        <f t="shared" ca="1" si="5"/>
        <v>X</v>
      </c>
      <c r="AX13" s="71" t="str">
        <f t="shared" ca="1" si="5"/>
        <v>X</v>
      </c>
      <c r="AY13" s="71" t="str">
        <f t="shared" ca="1" si="5"/>
        <v>X</v>
      </c>
      <c r="AZ13" s="72" t="str">
        <f t="shared" ca="1" si="5"/>
        <v>X</v>
      </c>
      <c r="BA13" s="71" t="str">
        <f t="shared" ca="1" si="5"/>
        <v>X</v>
      </c>
      <c r="BB13" s="71" t="str">
        <f t="shared" ca="1" si="5"/>
        <v>X</v>
      </c>
      <c r="BC13" s="71" t="str">
        <f t="shared" ca="1" si="5"/>
        <v>X</v>
      </c>
      <c r="BD13" s="72" t="str">
        <f t="shared" ca="1" si="5"/>
        <v>X</v>
      </c>
      <c r="BE13" s="75"/>
      <c r="BF13" s="76" t="s">
        <v>47</v>
      </c>
      <c r="BG13" s="77" t="s">
        <v>48</v>
      </c>
      <c r="BH13" s="78" t="s">
        <v>53</v>
      </c>
      <c r="BI13" s="79">
        <f t="shared" ref="BI13:BI76" si="12">DATE(YEAR($E$1)+BJ13,MONTH($E$1),DAY($E$1))</f>
        <v>44091</v>
      </c>
      <c r="BJ13" s="8">
        <f t="shared" ref="BJ13:BJ76" si="13">BJ12+1</f>
        <v>3</v>
      </c>
      <c r="BK13" s="61">
        <f t="shared" si="6"/>
        <v>2020</v>
      </c>
      <c r="BL13" s="33" t="s">
        <v>14</v>
      </c>
      <c r="BM13" s="33">
        <f t="shared" ref="BM13:BM22" si="14">MONTH(BL13&amp;1)</f>
        <v>3</v>
      </c>
      <c r="BN13" s="62">
        <f t="shared" si="7"/>
        <v>3</v>
      </c>
      <c r="BO13" s="63" t="str">
        <f t="shared" si="8"/>
        <v>1/0/2020</v>
      </c>
      <c r="BP13" s="64">
        <f t="shared" ca="1" si="2"/>
        <v>52</v>
      </c>
      <c r="BQ13" s="62">
        <v>52</v>
      </c>
      <c r="BR13" s="4">
        <f t="shared" si="3"/>
        <v>1.1111111111111112E-2</v>
      </c>
      <c r="BS13" s="5">
        <f t="shared" ca="1" si="9"/>
        <v>1.1111111111111112E-2</v>
      </c>
      <c r="BT13"/>
      <c r="CB13" s="65"/>
    </row>
    <row r="14" spans="1:80" ht="13" customHeight="1" x14ac:dyDescent="0.35">
      <c r="A14" s="369"/>
      <c r="B14" s="67">
        <f t="shared" si="10"/>
        <v>2021</v>
      </c>
      <c r="C14" s="68">
        <f t="shared" si="4"/>
        <v>4</v>
      </c>
      <c r="D14" s="6">
        <f ca="1">IF(BS14=0,"",SUM(BS$10:BS14))</f>
        <v>4.7435897435897441E-2</v>
      </c>
      <c r="E14" s="69" t="str">
        <f t="shared" ca="1" si="11"/>
        <v>X</v>
      </c>
      <c r="F14" s="70" t="str">
        <f t="shared" ca="1" si="5"/>
        <v>X</v>
      </c>
      <c r="G14" s="71" t="str">
        <f t="shared" ca="1" si="5"/>
        <v>X</v>
      </c>
      <c r="H14" s="71" t="str">
        <f t="shared" ca="1" si="5"/>
        <v>X</v>
      </c>
      <c r="I14" s="72" t="str">
        <f t="shared" ca="1" si="5"/>
        <v>X</v>
      </c>
      <c r="J14" s="73" t="str">
        <f t="shared" ca="1" si="5"/>
        <v>X</v>
      </c>
      <c r="K14" s="71" t="str">
        <f t="shared" ca="1" si="5"/>
        <v>X</v>
      </c>
      <c r="L14" s="71" t="str">
        <f t="shared" ca="1" si="5"/>
        <v>X</v>
      </c>
      <c r="M14" s="72" t="str">
        <f t="shared" ca="1" si="5"/>
        <v>X</v>
      </c>
      <c r="N14" s="54" t="str">
        <f t="shared" ca="1" si="5"/>
        <v>X</v>
      </c>
      <c r="O14" s="71" t="str">
        <f t="shared" ca="1" si="5"/>
        <v>X</v>
      </c>
      <c r="P14" s="71" t="str">
        <f t="shared" ca="1" si="5"/>
        <v>X</v>
      </c>
      <c r="Q14" s="72" t="str">
        <f t="shared" ca="1" si="5"/>
        <v>X</v>
      </c>
      <c r="R14" s="74" t="str">
        <f t="shared" ca="1" si="5"/>
        <v>X</v>
      </c>
      <c r="S14" s="71" t="str">
        <f t="shared" ca="1" si="5"/>
        <v>X</v>
      </c>
      <c r="T14" s="71" t="str">
        <f t="shared" ca="1" si="5"/>
        <v>X</v>
      </c>
      <c r="U14" s="72" t="str">
        <f t="shared" ca="1" si="5"/>
        <v>X</v>
      </c>
      <c r="V14" s="74" t="str">
        <f t="shared" ca="1" si="5"/>
        <v>X</v>
      </c>
      <c r="W14" s="71" t="str">
        <f t="shared" ca="1" si="5"/>
        <v>X</v>
      </c>
      <c r="X14" s="71" t="str">
        <f t="shared" ca="1" si="5"/>
        <v>X</v>
      </c>
      <c r="Y14" s="71" t="str">
        <f t="shared" ca="1" si="5"/>
        <v>X</v>
      </c>
      <c r="Z14" s="71" t="str">
        <f t="shared" ca="1" si="5"/>
        <v>X</v>
      </c>
      <c r="AA14" s="72" t="str">
        <f t="shared" ca="1" si="5"/>
        <v>X</v>
      </c>
      <c r="AB14" s="74" t="str">
        <f t="shared" ca="1" si="5"/>
        <v>X</v>
      </c>
      <c r="AC14" s="71" t="str">
        <f t="shared" ca="1" si="5"/>
        <v>X</v>
      </c>
      <c r="AD14" s="71" t="str">
        <f t="shared" ca="1" si="5"/>
        <v>X</v>
      </c>
      <c r="AE14" s="72" t="str">
        <f t="shared" ca="1" si="5"/>
        <v>X</v>
      </c>
      <c r="AF14" s="74" t="str">
        <f t="shared" ca="1" si="5"/>
        <v>X</v>
      </c>
      <c r="AG14" s="71" t="str">
        <f t="shared" ca="1" si="5"/>
        <v>X</v>
      </c>
      <c r="AH14" s="71" t="str">
        <f t="shared" ca="1" si="5"/>
        <v>X</v>
      </c>
      <c r="AI14" s="72" t="str">
        <f t="shared" ca="1" si="5"/>
        <v>X</v>
      </c>
      <c r="AJ14" s="74" t="str">
        <f t="shared" ca="1" si="5"/>
        <v>X</v>
      </c>
      <c r="AK14" s="71" t="str">
        <f t="shared" ca="1" si="5"/>
        <v>X</v>
      </c>
      <c r="AL14" s="71" t="str">
        <f t="shared" ca="1" si="5"/>
        <v>X</v>
      </c>
      <c r="AM14" s="71" t="str">
        <f t="shared" ca="1" si="5"/>
        <v>X</v>
      </c>
      <c r="AN14" s="72" t="str">
        <f t="shared" ca="1" si="5"/>
        <v>X</v>
      </c>
      <c r="AO14" s="74" t="str">
        <f t="shared" ca="1" si="5"/>
        <v>X</v>
      </c>
      <c r="AP14" s="71" t="str">
        <f t="shared" ca="1" si="5"/>
        <v>X</v>
      </c>
      <c r="AQ14" s="71" t="str">
        <f t="shared" ca="1" si="5"/>
        <v>X</v>
      </c>
      <c r="AR14" s="72" t="str">
        <f t="shared" ca="1" si="5"/>
        <v>X</v>
      </c>
      <c r="AS14" s="74" t="str">
        <f t="shared" ca="1" si="5"/>
        <v>X</v>
      </c>
      <c r="AT14" s="71" t="str">
        <f t="shared" ca="1" si="5"/>
        <v>X</v>
      </c>
      <c r="AU14" s="71" t="str">
        <f t="shared" ca="1" si="5"/>
        <v>X</v>
      </c>
      <c r="AV14" s="72" t="str">
        <f t="shared" ca="1" si="5"/>
        <v>X</v>
      </c>
      <c r="AW14" s="74" t="str">
        <f t="shared" ca="1" si="5"/>
        <v>X</v>
      </c>
      <c r="AX14" s="71" t="str">
        <f t="shared" ca="1" si="5"/>
        <v>X</v>
      </c>
      <c r="AY14" s="71" t="str">
        <f t="shared" ca="1" si="5"/>
        <v>X</v>
      </c>
      <c r="AZ14" s="72" t="str">
        <f t="shared" ca="1" si="5"/>
        <v>X</v>
      </c>
      <c r="BA14" s="71" t="str">
        <f t="shared" ca="1" si="5"/>
        <v>X</v>
      </c>
      <c r="BB14" s="71" t="str">
        <f t="shared" ca="1" si="5"/>
        <v>X</v>
      </c>
      <c r="BC14" s="71" t="str">
        <f t="shared" ca="1" si="5"/>
        <v>X</v>
      </c>
      <c r="BD14" s="72" t="str">
        <f t="shared" ca="1" si="5"/>
        <v>X</v>
      </c>
      <c r="BE14" s="75"/>
      <c r="BF14" s="76" t="s">
        <v>49</v>
      </c>
      <c r="BG14" s="77" t="s">
        <v>50</v>
      </c>
      <c r="BH14" s="78" t="s">
        <v>53</v>
      </c>
      <c r="BI14" s="79">
        <f t="shared" si="12"/>
        <v>44456</v>
      </c>
      <c r="BJ14" s="8">
        <f t="shared" si="13"/>
        <v>4</v>
      </c>
      <c r="BK14" s="61">
        <f t="shared" si="6"/>
        <v>2021</v>
      </c>
      <c r="BL14" s="33" t="s">
        <v>15</v>
      </c>
      <c r="BM14" s="33">
        <f t="shared" si="14"/>
        <v>4</v>
      </c>
      <c r="BN14" s="62">
        <f t="shared" si="7"/>
        <v>4</v>
      </c>
      <c r="BO14" s="63" t="str">
        <f t="shared" si="8"/>
        <v>1/0/2021</v>
      </c>
      <c r="BP14" s="64">
        <f t="shared" ca="1" si="2"/>
        <v>52</v>
      </c>
      <c r="BQ14" s="62">
        <v>52</v>
      </c>
      <c r="BR14" s="4">
        <f t="shared" si="3"/>
        <v>1.1111111111111112E-2</v>
      </c>
      <c r="BS14" s="5">
        <f t="shared" ca="1" si="9"/>
        <v>1.1111111111111112E-2</v>
      </c>
      <c r="BT14"/>
      <c r="CB14" s="65"/>
    </row>
    <row r="15" spans="1:80" ht="13" customHeight="1" thickBot="1" x14ac:dyDescent="0.4">
      <c r="A15" s="369"/>
      <c r="B15" s="80">
        <f t="shared" si="10"/>
        <v>2022</v>
      </c>
      <c r="C15" s="81">
        <f t="shared" si="4"/>
        <v>5</v>
      </c>
      <c r="D15" s="9">
        <f ca="1">IF(BS15=0,"",SUM(BS$10:BS15))</f>
        <v>5.8547008547008554E-2</v>
      </c>
      <c r="E15" s="82" t="str">
        <f t="shared" ca="1" si="11"/>
        <v>X</v>
      </c>
      <c r="F15" s="83" t="str">
        <f t="shared" ca="1" si="5"/>
        <v>X</v>
      </c>
      <c r="G15" s="84" t="str">
        <f t="shared" ca="1" si="5"/>
        <v>X</v>
      </c>
      <c r="H15" s="84" t="str">
        <f t="shared" ca="1" si="5"/>
        <v>X</v>
      </c>
      <c r="I15" s="85" t="str">
        <f t="shared" ca="1" si="5"/>
        <v>X</v>
      </c>
      <c r="J15" s="86" t="str">
        <f t="shared" ca="1" si="5"/>
        <v>X</v>
      </c>
      <c r="K15" s="84" t="str">
        <f t="shared" ca="1" si="5"/>
        <v>X</v>
      </c>
      <c r="L15" s="84" t="str">
        <f t="shared" ca="1" si="5"/>
        <v>X</v>
      </c>
      <c r="M15" s="85" t="str">
        <f t="shared" ca="1" si="5"/>
        <v>X</v>
      </c>
      <c r="N15" s="87" t="str">
        <f t="shared" ca="1" si="5"/>
        <v>X</v>
      </c>
      <c r="O15" s="84" t="str">
        <f t="shared" ca="1" si="5"/>
        <v>X</v>
      </c>
      <c r="P15" s="84" t="str">
        <f t="shared" ca="1" si="5"/>
        <v>X</v>
      </c>
      <c r="Q15" s="85" t="str">
        <f t="shared" ca="1" si="5"/>
        <v>X</v>
      </c>
      <c r="R15" s="88" t="str">
        <f t="shared" ca="1" si="5"/>
        <v>X</v>
      </c>
      <c r="S15" s="84" t="str">
        <f t="shared" ca="1" si="5"/>
        <v>X</v>
      </c>
      <c r="T15" s="84" t="str">
        <f t="shared" ca="1" si="5"/>
        <v>X</v>
      </c>
      <c r="U15" s="85" t="str">
        <f t="shared" ca="1" si="5"/>
        <v>X</v>
      </c>
      <c r="V15" s="88" t="str">
        <f t="shared" ca="1" si="5"/>
        <v>X</v>
      </c>
      <c r="W15" s="84" t="str">
        <f t="shared" ca="1" si="5"/>
        <v>X</v>
      </c>
      <c r="X15" s="84" t="str">
        <f t="shared" ca="1" si="5"/>
        <v>X</v>
      </c>
      <c r="Y15" s="84" t="str">
        <f t="shared" ca="1" si="5"/>
        <v>X</v>
      </c>
      <c r="Z15" s="84" t="str">
        <f t="shared" ca="1" si="5"/>
        <v>X</v>
      </c>
      <c r="AA15" s="85" t="str">
        <f t="shared" ca="1" si="5"/>
        <v>X</v>
      </c>
      <c r="AB15" s="88" t="str">
        <f t="shared" ca="1" si="5"/>
        <v>X</v>
      </c>
      <c r="AC15" s="84" t="str">
        <f t="shared" ca="1" si="5"/>
        <v>X</v>
      </c>
      <c r="AD15" s="84" t="str">
        <f t="shared" ca="1" si="5"/>
        <v>X</v>
      </c>
      <c r="AE15" s="85" t="str">
        <f t="shared" ca="1" si="5"/>
        <v>X</v>
      </c>
      <c r="AF15" s="88" t="str">
        <f t="shared" ca="1" si="5"/>
        <v>X</v>
      </c>
      <c r="AG15" s="84" t="str">
        <f t="shared" ca="1" si="5"/>
        <v>X</v>
      </c>
      <c r="AH15" s="84" t="str">
        <f t="shared" ca="1" si="5"/>
        <v>X</v>
      </c>
      <c r="AI15" s="85" t="str">
        <f t="shared" ca="1" si="5"/>
        <v>X</v>
      </c>
      <c r="AJ15" s="88" t="str">
        <f t="shared" ca="1" si="5"/>
        <v>X</v>
      </c>
      <c r="AK15" s="84" t="str">
        <f t="shared" ca="1" si="5"/>
        <v>X</v>
      </c>
      <c r="AL15" s="84" t="str">
        <f t="shared" ca="1" si="5"/>
        <v>X</v>
      </c>
      <c r="AM15" s="84" t="str">
        <f t="shared" ca="1" si="5"/>
        <v>X</v>
      </c>
      <c r="AN15" s="85" t="str">
        <f t="shared" ca="1" si="5"/>
        <v>X</v>
      </c>
      <c r="AO15" s="88" t="str">
        <f t="shared" ca="1" si="5"/>
        <v>X</v>
      </c>
      <c r="AP15" s="84" t="str">
        <f t="shared" ca="1" si="5"/>
        <v>X</v>
      </c>
      <c r="AQ15" s="84" t="str">
        <f t="shared" ca="1" si="5"/>
        <v>X</v>
      </c>
      <c r="AR15" s="85" t="str">
        <f t="shared" ca="1" si="5"/>
        <v>X</v>
      </c>
      <c r="AS15" s="88" t="str">
        <f t="shared" ca="1" si="5"/>
        <v>X</v>
      </c>
      <c r="AT15" s="84" t="str">
        <f t="shared" ca="1" si="5"/>
        <v>X</v>
      </c>
      <c r="AU15" s="84" t="str">
        <f t="shared" ca="1" si="5"/>
        <v>X</v>
      </c>
      <c r="AV15" s="85" t="str">
        <f t="shared" ca="1" si="5"/>
        <v>X</v>
      </c>
      <c r="AW15" s="88" t="str">
        <f t="shared" ca="1" si="5"/>
        <v>X</v>
      </c>
      <c r="AX15" s="84" t="str">
        <f t="shared" ca="1" si="5"/>
        <v>X</v>
      </c>
      <c r="AY15" s="84" t="str">
        <f t="shared" ca="1" si="5"/>
        <v>X</v>
      </c>
      <c r="AZ15" s="85" t="str">
        <f t="shared" ca="1" si="5"/>
        <v>X</v>
      </c>
      <c r="BA15" s="84" t="str">
        <f t="shared" ca="1" si="5"/>
        <v>X</v>
      </c>
      <c r="BB15" s="84" t="str">
        <f t="shared" ca="1" si="5"/>
        <v>X</v>
      </c>
      <c r="BC15" s="84" t="str">
        <f t="shared" ca="1" si="5"/>
        <v>X</v>
      </c>
      <c r="BD15" s="85" t="str">
        <f t="shared" ca="1" si="5"/>
        <v>X</v>
      </c>
      <c r="BE15" s="89"/>
      <c r="BF15" s="90" t="s">
        <v>51</v>
      </c>
      <c r="BG15" s="91"/>
      <c r="BH15" s="78" t="s">
        <v>53</v>
      </c>
      <c r="BI15" s="79">
        <f t="shared" si="12"/>
        <v>44821</v>
      </c>
      <c r="BJ15" s="8">
        <f t="shared" si="13"/>
        <v>5</v>
      </c>
      <c r="BK15" s="61">
        <f t="shared" si="6"/>
        <v>2022</v>
      </c>
      <c r="BL15" s="33" t="s">
        <v>16</v>
      </c>
      <c r="BM15" s="33">
        <f t="shared" si="14"/>
        <v>5</v>
      </c>
      <c r="BN15" s="62">
        <f t="shared" si="7"/>
        <v>5</v>
      </c>
      <c r="BO15" s="63" t="str">
        <f t="shared" si="8"/>
        <v>1/0/2022</v>
      </c>
      <c r="BP15" s="64">
        <f t="shared" ca="1" si="2"/>
        <v>52</v>
      </c>
      <c r="BQ15" s="62">
        <v>52</v>
      </c>
      <c r="BR15" s="4">
        <f t="shared" si="3"/>
        <v>1.1111111111111112E-2</v>
      </c>
      <c r="BS15" s="5">
        <f t="shared" ca="1" si="9"/>
        <v>1.1111111111111112E-2</v>
      </c>
      <c r="BT15"/>
      <c r="CB15" s="65"/>
    </row>
    <row r="16" spans="1:80" ht="13" customHeight="1" x14ac:dyDescent="0.35">
      <c r="A16" s="369"/>
      <c r="B16" s="92">
        <f t="shared" si="10"/>
        <v>2023</v>
      </c>
      <c r="C16" s="93">
        <f t="shared" si="4"/>
        <v>6</v>
      </c>
      <c r="D16" s="10">
        <f ca="1">IF(BS16=0,"",SUM(BS$10:BS16))</f>
        <v>6.23931623931624E-2</v>
      </c>
      <c r="E16" s="94" t="str">
        <f t="shared" ca="1" si="11"/>
        <v>X</v>
      </c>
      <c r="F16" s="95" t="str">
        <f t="shared" ca="1" si="11"/>
        <v>X</v>
      </c>
      <c r="G16" s="96" t="str">
        <f t="shared" ca="1" si="11"/>
        <v>X</v>
      </c>
      <c r="H16" s="96" t="str">
        <f t="shared" ca="1" si="11"/>
        <v>X</v>
      </c>
      <c r="I16" s="97" t="str">
        <f t="shared" ca="1" si="11"/>
        <v>X</v>
      </c>
      <c r="J16" s="94" t="str">
        <f t="shared" ca="1" si="11"/>
        <v>X</v>
      </c>
      <c r="K16" s="96" t="str">
        <f t="shared" ca="1" si="11"/>
        <v>X</v>
      </c>
      <c r="L16" s="96" t="str">
        <f t="shared" ca="1" si="11"/>
        <v>X</v>
      </c>
      <c r="M16" s="97" t="str">
        <f t="shared" ca="1" si="11"/>
        <v>X</v>
      </c>
      <c r="N16" s="98" t="str">
        <f t="shared" ca="1" si="11"/>
        <v>X</v>
      </c>
      <c r="O16" s="96" t="str">
        <f t="shared" ca="1" si="11"/>
        <v>X</v>
      </c>
      <c r="P16" s="96" t="str">
        <f t="shared" ca="1" si="11"/>
        <v>X</v>
      </c>
      <c r="Q16" s="97" t="str">
        <f t="shared" ca="1" si="11"/>
        <v>X</v>
      </c>
      <c r="R16" s="99" t="str">
        <f t="shared" ca="1" si="11"/>
        <v>X</v>
      </c>
      <c r="S16" s="96" t="str">
        <f t="shared" ca="1" si="11"/>
        <v>X</v>
      </c>
      <c r="T16" s="96" t="str">
        <f t="shared" ca="1" si="11"/>
        <v>X</v>
      </c>
      <c r="U16" s="97" t="str">
        <f t="shared" ref="U16:AJ33" ca="1" si="15">IF(DATE($BK16,U$5,U$6)&lt;=DATE(YEAR($BE$5),MONTH($BE$5),DAY($BE$5)),"X","")</f>
        <v>X</v>
      </c>
      <c r="V16" s="99" t="str">
        <f t="shared" ca="1" si="15"/>
        <v>X</v>
      </c>
      <c r="W16" s="96" t="str">
        <f t="shared" ca="1" si="15"/>
        <v/>
      </c>
      <c r="X16" s="96" t="str">
        <f t="shared" ca="1" si="15"/>
        <v/>
      </c>
      <c r="Y16" s="96" t="str">
        <f t="shared" ca="1" si="15"/>
        <v/>
      </c>
      <c r="Z16" s="96" t="str">
        <f t="shared" ca="1" si="15"/>
        <v/>
      </c>
      <c r="AA16" s="97" t="str">
        <f t="shared" ca="1" si="15"/>
        <v/>
      </c>
      <c r="AB16" s="99" t="str">
        <f t="shared" ca="1" si="15"/>
        <v/>
      </c>
      <c r="AC16" s="96" t="str">
        <f t="shared" ca="1" si="15"/>
        <v/>
      </c>
      <c r="AD16" s="96" t="str">
        <f t="shared" ca="1" si="15"/>
        <v/>
      </c>
      <c r="AE16" s="97" t="str">
        <f t="shared" ca="1" si="15"/>
        <v/>
      </c>
      <c r="AF16" s="99" t="str">
        <f t="shared" ca="1" si="15"/>
        <v/>
      </c>
      <c r="AG16" s="96" t="str">
        <f t="shared" ca="1" si="15"/>
        <v/>
      </c>
      <c r="AH16" s="96" t="str">
        <f t="shared" ca="1" si="15"/>
        <v/>
      </c>
      <c r="AI16" s="97" t="str">
        <f t="shared" ca="1" si="15"/>
        <v/>
      </c>
      <c r="AJ16" s="99" t="str">
        <f t="shared" ca="1" si="15"/>
        <v/>
      </c>
      <c r="AK16" s="96" t="str">
        <f t="shared" ref="AK16:AZ31" ca="1" si="16">IF(DATE($BK16,AK$5,AK$6)&lt;=DATE(YEAR($BE$5),MONTH($BE$5),DAY($BE$5)),"X","")</f>
        <v/>
      </c>
      <c r="AL16" s="96" t="str">
        <f t="shared" ca="1" si="16"/>
        <v/>
      </c>
      <c r="AM16" s="96" t="str">
        <f t="shared" ca="1" si="16"/>
        <v/>
      </c>
      <c r="AN16" s="97" t="str">
        <f t="shared" ca="1" si="16"/>
        <v/>
      </c>
      <c r="AO16" s="99" t="str">
        <f t="shared" ca="1" si="16"/>
        <v/>
      </c>
      <c r="AP16" s="96" t="str">
        <f t="shared" ca="1" si="16"/>
        <v/>
      </c>
      <c r="AQ16" s="96" t="str">
        <f t="shared" ca="1" si="16"/>
        <v/>
      </c>
      <c r="AR16" s="97" t="str">
        <f t="shared" ca="1" si="16"/>
        <v/>
      </c>
      <c r="AS16" s="99" t="str">
        <f t="shared" ca="1" si="16"/>
        <v/>
      </c>
      <c r="AT16" s="96" t="str">
        <f t="shared" ca="1" si="16"/>
        <v/>
      </c>
      <c r="AU16" s="96" t="str">
        <f t="shared" ca="1" si="16"/>
        <v/>
      </c>
      <c r="AV16" s="97" t="str">
        <f t="shared" ca="1" si="16"/>
        <v/>
      </c>
      <c r="AW16" s="99" t="str">
        <f t="shared" ca="1" si="16"/>
        <v/>
      </c>
      <c r="AX16" s="96" t="str">
        <f t="shared" ca="1" si="16"/>
        <v/>
      </c>
      <c r="AY16" s="96" t="str">
        <f t="shared" ca="1" si="16"/>
        <v/>
      </c>
      <c r="AZ16" s="97" t="str">
        <f t="shared" ca="1" si="16"/>
        <v/>
      </c>
      <c r="BA16" s="100" t="str">
        <f t="shared" ref="BA16:BD30" ca="1" si="17">IF(DATE($BK16,BA$5,BA$6)&lt;=DATE(YEAR($BE$5),MONTH($BE$5),DAY($BE$5)),"X","")</f>
        <v/>
      </c>
      <c r="BB16" s="96" t="str">
        <f t="shared" ca="1" si="17"/>
        <v/>
      </c>
      <c r="BC16" s="96" t="str">
        <f t="shared" ca="1" si="17"/>
        <v/>
      </c>
      <c r="BD16" s="97" t="str">
        <f t="shared" ca="1" si="17"/>
        <v/>
      </c>
      <c r="BE16" s="101" t="s">
        <v>30</v>
      </c>
      <c r="BF16" s="102" t="s">
        <v>52</v>
      </c>
      <c r="BG16" s="103"/>
      <c r="BH16" s="104"/>
      <c r="BI16" s="79">
        <f t="shared" si="12"/>
        <v>45186</v>
      </c>
      <c r="BJ16" s="8">
        <f t="shared" si="13"/>
        <v>6</v>
      </c>
      <c r="BK16" s="61">
        <f t="shared" si="6"/>
        <v>2023</v>
      </c>
      <c r="BL16" s="33" t="s">
        <v>17</v>
      </c>
      <c r="BM16" s="33">
        <f t="shared" si="14"/>
        <v>6</v>
      </c>
      <c r="BN16" s="62">
        <f t="shared" si="7"/>
        <v>6</v>
      </c>
      <c r="BO16" s="63" t="str">
        <f t="shared" si="8"/>
        <v>1/0/2023</v>
      </c>
      <c r="BP16" s="64">
        <f t="shared" ca="1" si="2"/>
        <v>18</v>
      </c>
      <c r="BQ16" s="62">
        <v>52</v>
      </c>
      <c r="BR16" s="4">
        <f t="shared" si="3"/>
        <v>1.1111111111111112E-2</v>
      </c>
      <c r="BS16" s="5">
        <f t="shared" ca="1" si="9"/>
        <v>3.8461538461538464E-3</v>
      </c>
      <c r="BT16"/>
      <c r="CB16" s="65"/>
    </row>
    <row r="17" spans="1:80" ht="13" customHeight="1" x14ac:dyDescent="0.35">
      <c r="A17" s="369"/>
      <c r="B17" s="105">
        <f t="shared" si="10"/>
        <v>2024</v>
      </c>
      <c r="C17" s="106">
        <f t="shared" si="4"/>
        <v>7</v>
      </c>
      <c r="D17" s="11" t="str">
        <f ca="1">IF(BS17=0,"",SUM(BS$10:BS17))</f>
        <v/>
      </c>
      <c r="E17" s="107" t="str">
        <f t="shared" ca="1" si="11"/>
        <v/>
      </c>
      <c r="F17" s="108" t="str">
        <f t="shared" ca="1" si="11"/>
        <v/>
      </c>
      <c r="G17" s="109" t="str">
        <f t="shared" ca="1" si="11"/>
        <v/>
      </c>
      <c r="H17" s="109" t="str">
        <f t="shared" ca="1" si="11"/>
        <v/>
      </c>
      <c r="I17" s="110" t="str">
        <f t="shared" ca="1" si="11"/>
        <v/>
      </c>
      <c r="J17" s="107" t="str">
        <f t="shared" ca="1" si="11"/>
        <v/>
      </c>
      <c r="K17" s="109" t="str">
        <f t="shared" ca="1" si="11"/>
        <v/>
      </c>
      <c r="L17" s="109" t="str">
        <f t="shared" ca="1" si="11"/>
        <v/>
      </c>
      <c r="M17" s="110" t="str">
        <f t="shared" ca="1" si="11"/>
        <v/>
      </c>
      <c r="N17" s="111" t="str">
        <f t="shared" ca="1" si="11"/>
        <v/>
      </c>
      <c r="O17" s="109" t="str">
        <f t="shared" ca="1" si="11"/>
        <v/>
      </c>
      <c r="P17" s="109" t="str">
        <f t="shared" ca="1" si="11"/>
        <v/>
      </c>
      <c r="Q17" s="110" t="str">
        <f t="shared" ca="1" si="11"/>
        <v/>
      </c>
      <c r="R17" s="112" t="str">
        <f t="shared" ca="1" si="11"/>
        <v/>
      </c>
      <c r="S17" s="109" t="str">
        <f t="shared" ca="1" si="11"/>
        <v/>
      </c>
      <c r="T17" s="109" t="str">
        <f t="shared" ca="1" si="11"/>
        <v/>
      </c>
      <c r="U17" s="110" t="str">
        <f t="shared" ca="1" si="15"/>
        <v/>
      </c>
      <c r="V17" s="112" t="str">
        <f t="shared" ca="1" si="15"/>
        <v/>
      </c>
      <c r="W17" s="109" t="str">
        <f t="shared" ca="1" si="15"/>
        <v/>
      </c>
      <c r="X17" s="109" t="str">
        <f t="shared" ca="1" si="15"/>
        <v/>
      </c>
      <c r="Y17" s="109" t="str">
        <f t="shared" ca="1" si="15"/>
        <v/>
      </c>
      <c r="Z17" s="109" t="str">
        <f t="shared" ca="1" si="15"/>
        <v/>
      </c>
      <c r="AA17" s="110" t="str">
        <f t="shared" ca="1" si="15"/>
        <v/>
      </c>
      <c r="AB17" s="112" t="str">
        <f t="shared" ca="1" si="15"/>
        <v/>
      </c>
      <c r="AC17" s="109" t="str">
        <f t="shared" ca="1" si="15"/>
        <v/>
      </c>
      <c r="AD17" s="109" t="str">
        <f t="shared" ca="1" si="15"/>
        <v/>
      </c>
      <c r="AE17" s="110" t="str">
        <f t="shared" ca="1" si="15"/>
        <v/>
      </c>
      <c r="AF17" s="112" t="str">
        <f t="shared" ca="1" si="15"/>
        <v/>
      </c>
      <c r="AG17" s="109" t="str">
        <f t="shared" ca="1" si="15"/>
        <v/>
      </c>
      <c r="AH17" s="109" t="str">
        <f t="shared" ca="1" si="15"/>
        <v/>
      </c>
      <c r="AI17" s="110" t="str">
        <f t="shared" ca="1" si="15"/>
        <v/>
      </c>
      <c r="AJ17" s="112" t="str">
        <f t="shared" ca="1" si="15"/>
        <v/>
      </c>
      <c r="AK17" s="109" t="str">
        <f t="shared" ca="1" si="16"/>
        <v/>
      </c>
      <c r="AL17" s="109" t="str">
        <f t="shared" ca="1" si="16"/>
        <v/>
      </c>
      <c r="AM17" s="109" t="str">
        <f t="shared" ca="1" si="16"/>
        <v/>
      </c>
      <c r="AN17" s="110" t="str">
        <f t="shared" ca="1" si="16"/>
        <v/>
      </c>
      <c r="AO17" s="112" t="str">
        <f t="shared" ca="1" si="16"/>
        <v/>
      </c>
      <c r="AP17" s="109" t="str">
        <f t="shared" ca="1" si="16"/>
        <v/>
      </c>
      <c r="AQ17" s="109" t="str">
        <f t="shared" ca="1" si="16"/>
        <v/>
      </c>
      <c r="AR17" s="110" t="str">
        <f t="shared" ca="1" si="16"/>
        <v/>
      </c>
      <c r="AS17" s="112" t="str">
        <f t="shared" ca="1" si="16"/>
        <v/>
      </c>
      <c r="AT17" s="109" t="str">
        <f t="shared" ca="1" si="16"/>
        <v/>
      </c>
      <c r="AU17" s="109" t="str">
        <f t="shared" ca="1" si="16"/>
        <v/>
      </c>
      <c r="AV17" s="110" t="str">
        <f t="shared" ca="1" si="16"/>
        <v/>
      </c>
      <c r="AW17" s="112" t="str">
        <f t="shared" ca="1" si="16"/>
        <v/>
      </c>
      <c r="AX17" s="109" t="str">
        <f t="shared" ca="1" si="16"/>
        <v/>
      </c>
      <c r="AY17" s="109" t="str">
        <f t="shared" ca="1" si="16"/>
        <v/>
      </c>
      <c r="AZ17" s="110" t="str">
        <f t="shared" ca="1" si="16"/>
        <v/>
      </c>
      <c r="BA17" s="113" t="str">
        <f t="shared" ca="1" si="17"/>
        <v/>
      </c>
      <c r="BB17" s="109" t="str">
        <f t="shared" ca="1" si="17"/>
        <v/>
      </c>
      <c r="BC17" s="109" t="str">
        <f t="shared" ca="1" si="17"/>
        <v/>
      </c>
      <c r="BD17" s="110" t="str">
        <f t="shared" ca="1" si="17"/>
        <v/>
      </c>
      <c r="BE17" s="114"/>
      <c r="BF17" s="115"/>
      <c r="BG17" s="116"/>
      <c r="BH17" s="117" t="s">
        <v>46</v>
      </c>
      <c r="BI17" s="79">
        <f t="shared" si="12"/>
        <v>45552</v>
      </c>
      <c r="BJ17" s="8">
        <f t="shared" si="13"/>
        <v>7</v>
      </c>
      <c r="BK17" s="61">
        <f t="shared" si="6"/>
        <v>2024</v>
      </c>
      <c r="BL17" s="33" t="s">
        <v>18</v>
      </c>
      <c r="BM17" s="33">
        <f t="shared" si="14"/>
        <v>7</v>
      </c>
      <c r="BN17" s="62">
        <f t="shared" si="7"/>
        <v>7</v>
      </c>
      <c r="BO17" s="63" t="str">
        <f t="shared" si="8"/>
        <v>1/0/2024</v>
      </c>
      <c r="BP17" s="64">
        <f t="shared" ca="1" si="2"/>
        <v>0</v>
      </c>
      <c r="BQ17" s="62">
        <v>52</v>
      </c>
      <c r="BR17" s="4">
        <f t="shared" si="3"/>
        <v>1.1111111111111112E-2</v>
      </c>
      <c r="BS17" s="5">
        <f t="shared" ca="1" si="9"/>
        <v>0</v>
      </c>
      <c r="BT17"/>
      <c r="CB17" s="65"/>
    </row>
    <row r="18" spans="1:80" ht="13" customHeight="1" x14ac:dyDescent="0.35">
      <c r="A18" s="369"/>
      <c r="B18" s="105">
        <f t="shared" si="10"/>
        <v>2025</v>
      </c>
      <c r="C18" s="106">
        <f t="shared" si="4"/>
        <v>8</v>
      </c>
      <c r="D18" s="11" t="str">
        <f ca="1">IF(BS18=0,"",SUM(BS$10:BS18))</f>
        <v/>
      </c>
      <c r="E18" s="107" t="str">
        <f t="shared" ca="1" si="11"/>
        <v/>
      </c>
      <c r="F18" s="108" t="str">
        <f t="shared" ca="1" si="11"/>
        <v/>
      </c>
      <c r="G18" s="109" t="str">
        <f t="shared" ca="1" si="11"/>
        <v/>
      </c>
      <c r="H18" s="109" t="str">
        <f t="shared" ca="1" si="11"/>
        <v/>
      </c>
      <c r="I18" s="110" t="str">
        <f t="shared" ca="1" si="11"/>
        <v/>
      </c>
      <c r="J18" s="107" t="str">
        <f t="shared" ca="1" si="11"/>
        <v/>
      </c>
      <c r="K18" s="109" t="str">
        <f t="shared" ca="1" si="11"/>
        <v/>
      </c>
      <c r="L18" s="109" t="str">
        <f t="shared" ca="1" si="11"/>
        <v/>
      </c>
      <c r="M18" s="110" t="str">
        <f t="shared" ca="1" si="11"/>
        <v/>
      </c>
      <c r="N18" s="111" t="str">
        <f t="shared" ca="1" si="11"/>
        <v/>
      </c>
      <c r="O18" s="109" t="str">
        <f t="shared" ca="1" si="11"/>
        <v/>
      </c>
      <c r="P18" s="109" t="str">
        <f t="shared" ca="1" si="11"/>
        <v/>
      </c>
      <c r="Q18" s="110" t="str">
        <f t="shared" ca="1" si="11"/>
        <v/>
      </c>
      <c r="R18" s="112" t="str">
        <f t="shared" ca="1" si="11"/>
        <v/>
      </c>
      <c r="S18" s="109" t="str">
        <f t="shared" ca="1" si="11"/>
        <v/>
      </c>
      <c r="T18" s="109" t="str">
        <f t="shared" ca="1" si="11"/>
        <v/>
      </c>
      <c r="U18" s="110" t="str">
        <f t="shared" ca="1" si="15"/>
        <v/>
      </c>
      <c r="V18" s="112" t="str">
        <f t="shared" ca="1" si="15"/>
        <v/>
      </c>
      <c r="W18" s="109" t="str">
        <f t="shared" ca="1" si="15"/>
        <v/>
      </c>
      <c r="X18" s="109" t="str">
        <f t="shared" ca="1" si="15"/>
        <v/>
      </c>
      <c r="Y18" s="109" t="str">
        <f t="shared" ca="1" si="15"/>
        <v/>
      </c>
      <c r="Z18" s="109" t="str">
        <f t="shared" ca="1" si="15"/>
        <v/>
      </c>
      <c r="AA18" s="110" t="str">
        <f t="shared" ca="1" si="15"/>
        <v/>
      </c>
      <c r="AB18" s="112" t="str">
        <f t="shared" ca="1" si="15"/>
        <v/>
      </c>
      <c r="AC18" s="109" t="str">
        <f t="shared" ca="1" si="15"/>
        <v/>
      </c>
      <c r="AD18" s="109" t="str">
        <f t="shared" ca="1" si="15"/>
        <v/>
      </c>
      <c r="AE18" s="110" t="str">
        <f t="shared" ca="1" si="15"/>
        <v/>
      </c>
      <c r="AF18" s="112" t="str">
        <f t="shared" ca="1" si="15"/>
        <v/>
      </c>
      <c r="AG18" s="109" t="str">
        <f t="shared" ca="1" si="15"/>
        <v/>
      </c>
      <c r="AH18" s="109" t="str">
        <f t="shared" ca="1" si="15"/>
        <v/>
      </c>
      <c r="AI18" s="110" t="str">
        <f t="shared" ca="1" si="15"/>
        <v/>
      </c>
      <c r="AJ18" s="112" t="str">
        <f t="shared" ca="1" si="15"/>
        <v/>
      </c>
      <c r="AK18" s="109" t="str">
        <f t="shared" ca="1" si="16"/>
        <v/>
      </c>
      <c r="AL18" s="109" t="str">
        <f t="shared" ca="1" si="16"/>
        <v/>
      </c>
      <c r="AM18" s="109" t="str">
        <f t="shared" ca="1" si="16"/>
        <v/>
      </c>
      <c r="AN18" s="110" t="str">
        <f t="shared" ca="1" si="16"/>
        <v/>
      </c>
      <c r="AO18" s="112" t="str">
        <f t="shared" ca="1" si="16"/>
        <v/>
      </c>
      <c r="AP18" s="109" t="str">
        <f t="shared" ca="1" si="16"/>
        <v/>
      </c>
      <c r="AQ18" s="109" t="str">
        <f t="shared" ca="1" si="16"/>
        <v/>
      </c>
      <c r="AR18" s="110" t="str">
        <f t="shared" ca="1" si="16"/>
        <v/>
      </c>
      <c r="AS18" s="112" t="str">
        <f t="shared" ca="1" si="16"/>
        <v/>
      </c>
      <c r="AT18" s="109" t="str">
        <f t="shared" ca="1" si="16"/>
        <v/>
      </c>
      <c r="AU18" s="109" t="str">
        <f t="shared" ca="1" si="16"/>
        <v/>
      </c>
      <c r="AV18" s="110" t="str">
        <f t="shared" ca="1" si="16"/>
        <v/>
      </c>
      <c r="AW18" s="112" t="str">
        <f t="shared" ca="1" si="16"/>
        <v/>
      </c>
      <c r="AX18" s="109" t="str">
        <f t="shared" ca="1" si="16"/>
        <v/>
      </c>
      <c r="AY18" s="109" t="str">
        <f t="shared" ca="1" si="16"/>
        <v/>
      </c>
      <c r="AZ18" s="110" t="str">
        <f t="shared" ca="1" si="16"/>
        <v/>
      </c>
      <c r="BA18" s="113" t="str">
        <f t="shared" ca="1" si="17"/>
        <v/>
      </c>
      <c r="BB18" s="109" t="str">
        <f t="shared" ca="1" si="17"/>
        <v/>
      </c>
      <c r="BC18" s="109" t="str">
        <f t="shared" ca="1" si="17"/>
        <v/>
      </c>
      <c r="BD18" s="110" t="str">
        <f t="shared" ca="1" si="17"/>
        <v/>
      </c>
      <c r="BE18" s="114"/>
      <c r="BF18" s="115"/>
      <c r="BG18" s="116"/>
      <c r="BH18" s="117" t="s">
        <v>48</v>
      </c>
      <c r="BI18" s="79">
        <f t="shared" si="12"/>
        <v>45917</v>
      </c>
      <c r="BJ18" s="8">
        <f t="shared" si="13"/>
        <v>8</v>
      </c>
      <c r="BK18" s="61">
        <f t="shared" si="6"/>
        <v>2025</v>
      </c>
      <c r="BL18" s="33" t="s">
        <v>19</v>
      </c>
      <c r="BM18" s="33">
        <f t="shared" si="14"/>
        <v>8</v>
      </c>
      <c r="BN18" s="62">
        <f t="shared" si="7"/>
        <v>8</v>
      </c>
      <c r="BO18" s="63" t="str">
        <f t="shared" si="8"/>
        <v>1/0/2025</v>
      </c>
      <c r="BP18" s="64">
        <f t="shared" ca="1" si="2"/>
        <v>0</v>
      </c>
      <c r="BQ18" s="62">
        <v>52</v>
      </c>
      <c r="BR18" s="4">
        <f t="shared" si="3"/>
        <v>1.1111111111111112E-2</v>
      </c>
      <c r="BS18" s="5">
        <f t="shared" ca="1" si="9"/>
        <v>0</v>
      </c>
      <c r="BT18"/>
      <c r="CB18" s="65"/>
    </row>
    <row r="19" spans="1:80" ht="13" customHeight="1" thickBot="1" x14ac:dyDescent="0.4">
      <c r="A19" s="370"/>
      <c r="B19" s="105">
        <f t="shared" si="10"/>
        <v>2026</v>
      </c>
      <c r="C19" s="106">
        <f t="shared" si="4"/>
        <v>9</v>
      </c>
      <c r="D19" s="11" t="str">
        <f ca="1">IF(BS19=0,"",SUM(BS$10:BS19))</f>
        <v/>
      </c>
      <c r="E19" s="107" t="str">
        <f t="shared" ca="1" si="11"/>
        <v/>
      </c>
      <c r="F19" s="108" t="str">
        <f t="shared" ca="1" si="11"/>
        <v/>
      </c>
      <c r="G19" s="109" t="str">
        <f t="shared" ca="1" si="11"/>
        <v/>
      </c>
      <c r="H19" s="109" t="str">
        <f t="shared" ca="1" si="11"/>
        <v/>
      </c>
      <c r="I19" s="110" t="str">
        <f t="shared" ca="1" si="11"/>
        <v/>
      </c>
      <c r="J19" s="107" t="str">
        <f t="shared" ca="1" si="11"/>
        <v/>
      </c>
      <c r="K19" s="109" t="str">
        <f t="shared" ca="1" si="11"/>
        <v/>
      </c>
      <c r="L19" s="109" t="str">
        <f t="shared" ca="1" si="11"/>
        <v/>
      </c>
      <c r="M19" s="110" t="str">
        <f t="shared" ca="1" si="11"/>
        <v/>
      </c>
      <c r="N19" s="111" t="str">
        <f t="shared" ca="1" si="11"/>
        <v/>
      </c>
      <c r="O19" s="109" t="str">
        <f t="shared" ca="1" si="11"/>
        <v/>
      </c>
      <c r="P19" s="109" t="str">
        <f t="shared" ca="1" si="11"/>
        <v/>
      </c>
      <c r="Q19" s="110" t="str">
        <f t="shared" ca="1" si="11"/>
        <v/>
      </c>
      <c r="R19" s="112" t="str">
        <f t="shared" ca="1" si="11"/>
        <v/>
      </c>
      <c r="S19" s="109" t="str">
        <f t="shared" ca="1" si="11"/>
        <v/>
      </c>
      <c r="T19" s="109" t="str">
        <f t="shared" ca="1" si="11"/>
        <v/>
      </c>
      <c r="U19" s="110" t="str">
        <f t="shared" ca="1" si="15"/>
        <v/>
      </c>
      <c r="V19" s="112" t="str">
        <f t="shared" ca="1" si="15"/>
        <v/>
      </c>
      <c r="W19" s="109" t="str">
        <f t="shared" ca="1" si="15"/>
        <v/>
      </c>
      <c r="X19" s="109" t="str">
        <f t="shared" ca="1" si="15"/>
        <v/>
      </c>
      <c r="Y19" s="109" t="str">
        <f t="shared" ca="1" si="15"/>
        <v/>
      </c>
      <c r="Z19" s="109" t="str">
        <f t="shared" ca="1" si="15"/>
        <v/>
      </c>
      <c r="AA19" s="110" t="str">
        <f t="shared" ca="1" si="15"/>
        <v/>
      </c>
      <c r="AB19" s="112" t="str">
        <f t="shared" ca="1" si="15"/>
        <v/>
      </c>
      <c r="AC19" s="109" t="str">
        <f t="shared" ca="1" si="15"/>
        <v/>
      </c>
      <c r="AD19" s="109" t="str">
        <f t="shared" ca="1" si="15"/>
        <v/>
      </c>
      <c r="AE19" s="110" t="str">
        <f t="shared" ca="1" si="15"/>
        <v/>
      </c>
      <c r="AF19" s="112" t="str">
        <f t="shared" ca="1" si="15"/>
        <v/>
      </c>
      <c r="AG19" s="109" t="str">
        <f t="shared" ca="1" si="15"/>
        <v/>
      </c>
      <c r="AH19" s="109" t="str">
        <f t="shared" ca="1" si="15"/>
        <v/>
      </c>
      <c r="AI19" s="110" t="str">
        <f t="shared" ca="1" si="15"/>
        <v/>
      </c>
      <c r="AJ19" s="112" t="str">
        <f t="shared" ca="1" si="15"/>
        <v/>
      </c>
      <c r="AK19" s="109" t="str">
        <f t="shared" ca="1" si="16"/>
        <v/>
      </c>
      <c r="AL19" s="109" t="str">
        <f t="shared" ca="1" si="16"/>
        <v/>
      </c>
      <c r="AM19" s="109" t="str">
        <f t="shared" ca="1" si="16"/>
        <v/>
      </c>
      <c r="AN19" s="110" t="str">
        <f t="shared" ca="1" si="16"/>
        <v/>
      </c>
      <c r="AO19" s="112" t="str">
        <f t="shared" ca="1" si="16"/>
        <v/>
      </c>
      <c r="AP19" s="109" t="str">
        <f t="shared" ca="1" si="16"/>
        <v/>
      </c>
      <c r="AQ19" s="109" t="str">
        <f t="shared" ca="1" si="16"/>
        <v/>
      </c>
      <c r="AR19" s="110" t="str">
        <f t="shared" ca="1" si="16"/>
        <v/>
      </c>
      <c r="AS19" s="112" t="str">
        <f t="shared" ca="1" si="16"/>
        <v/>
      </c>
      <c r="AT19" s="109" t="str">
        <f t="shared" ca="1" si="16"/>
        <v/>
      </c>
      <c r="AU19" s="109" t="str">
        <f t="shared" ca="1" si="16"/>
        <v/>
      </c>
      <c r="AV19" s="110" t="str">
        <f t="shared" ca="1" si="16"/>
        <v/>
      </c>
      <c r="AW19" s="112" t="str">
        <f t="shared" ca="1" si="16"/>
        <v/>
      </c>
      <c r="AX19" s="109" t="str">
        <f t="shared" ca="1" si="16"/>
        <v/>
      </c>
      <c r="AY19" s="109" t="str">
        <f t="shared" ca="1" si="16"/>
        <v/>
      </c>
      <c r="AZ19" s="110" t="str">
        <f t="shared" ca="1" si="16"/>
        <v/>
      </c>
      <c r="BA19" s="113" t="str">
        <f t="shared" ca="1" si="17"/>
        <v/>
      </c>
      <c r="BB19" s="109" t="str">
        <f t="shared" ca="1" si="17"/>
        <v/>
      </c>
      <c r="BC19" s="109" t="str">
        <f t="shared" ca="1" si="17"/>
        <v/>
      </c>
      <c r="BD19" s="110" t="str">
        <f t="shared" ca="1" si="17"/>
        <v/>
      </c>
      <c r="BE19" s="114"/>
      <c r="BF19" s="115"/>
      <c r="BG19" s="116"/>
      <c r="BH19" s="117"/>
      <c r="BI19" s="79">
        <f t="shared" si="12"/>
        <v>46282</v>
      </c>
      <c r="BJ19" s="8">
        <f t="shared" si="13"/>
        <v>9</v>
      </c>
      <c r="BK19" s="61">
        <f t="shared" si="6"/>
        <v>2026</v>
      </c>
      <c r="BL19" s="33" t="s">
        <v>20</v>
      </c>
      <c r="BM19" s="33">
        <f t="shared" si="14"/>
        <v>9</v>
      </c>
      <c r="BN19" s="62">
        <f t="shared" si="7"/>
        <v>9</v>
      </c>
      <c r="BO19" s="63" t="str">
        <f t="shared" si="8"/>
        <v>1/0/2026</v>
      </c>
      <c r="BP19" s="64">
        <f t="shared" ca="1" si="2"/>
        <v>0</v>
      </c>
      <c r="BQ19" s="62">
        <v>52</v>
      </c>
      <c r="BR19" s="4">
        <f t="shared" si="3"/>
        <v>1.1111111111111112E-2</v>
      </c>
      <c r="BS19" s="5">
        <f t="shared" ca="1" si="9"/>
        <v>0</v>
      </c>
      <c r="BT19"/>
      <c r="CB19" s="65"/>
    </row>
    <row r="20" spans="1:80" ht="13" customHeight="1" x14ac:dyDescent="0.35">
      <c r="A20" s="368">
        <v>2</v>
      </c>
      <c r="B20" s="105">
        <f t="shared" si="10"/>
        <v>2027</v>
      </c>
      <c r="C20" s="106">
        <f t="shared" si="4"/>
        <v>10</v>
      </c>
      <c r="D20" s="11" t="str">
        <f ca="1">IF(BS20=0,"",SUM(BS$10:BS20))</f>
        <v/>
      </c>
      <c r="E20" s="107" t="str">
        <f t="shared" ca="1" si="11"/>
        <v/>
      </c>
      <c r="F20" s="108" t="str">
        <f t="shared" ca="1" si="11"/>
        <v/>
      </c>
      <c r="G20" s="109" t="str">
        <f t="shared" ca="1" si="11"/>
        <v/>
      </c>
      <c r="H20" s="109" t="str">
        <f t="shared" ca="1" si="11"/>
        <v/>
      </c>
      <c r="I20" s="110" t="str">
        <f t="shared" ca="1" si="11"/>
        <v/>
      </c>
      <c r="J20" s="107" t="str">
        <f t="shared" ca="1" si="11"/>
        <v/>
      </c>
      <c r="K20" s="109" t="str">
        <f t="shared" ca="1" si="11"/>
        <v/>
      </c>
      <c r="L20" s="109" t="str">
        <f t="shared" ca="1" si="11"/>
        <v/>
      </c>
      <c r="M20" s="110" t="str">
        <f t="shared" ca="1" si="11"/>
        <v/>
      </c>
      <c r="N20" s="111" t="str">
        <f t="shared" ca="1" si="11"/>
        <v/>
      </c>
      <c r="O20" s="109" t="str">
        <f t="shared" ca="1" si="11"/>
        <v/>
      </c>
      <c r="P20" s="109" t="str">
        <f t="shared" ca="1" si="11"/>
        <v/>
      </c>
      <c r="Q20" s="110" t="str">
        <f t="shared" ca="1" si="11"/>
        <v/>
      </c>
      <c r="R20" s="112" t="str">
        <f t="shared" ca="1" si="11"/>
        <v/>
      </c>
      <c r="S20" s="109" t="str">
        <f t="shared" ca="1" si="11"/>
        <v/>
      </c>
      <c r="T20" s="109" t="str">
        <f t="shared" ca="1" si="11"/>
        <v/>
      </c>
      <c r="U20" s="110" t="str">
        <f t="shared" ca="1" si="15"/>
        <v/>
      </c>
      <c r="V20" s="112" t="str">
        <f t="shared" ca="1" si="15"/>
        <v/>
      </c>
      <c r="W20" s="109" t="str">
        <f t="shared" ca="1" si="15"/>
        <v/>
      </c>
      <c r="X20" s="109" t="str">
        <f t="shared" ca="1" si="15"/>
        <v/>
      </c>
      <c r="Y20" s="109" t="str">
        <f t="shared" ca="1" si="15"/>
        <v/>
      </c>
      <c r="Z20" s="109" t="str">
        <f t="shared" ca="1" si="15"/>
        <v/>
      </c>
      <c r="AA20" s="110" t="str">
        <f t="shared" ca="1" si="15"/>
        <v/>
      </c>
      <c r="AB20" s="112" t="str">
        <f t="shared" ca="1" si="15"/>
        <v/>
      </c>
      <c r="AC20" s="109" t="str">
        <f t="shared" ca="1" si="15"/>
        <v/>
      </c>
      <c r="AD20" s="109" t="str">
        <f t="shared" ca="1" si="15"/>
        <v/>
      </c>
      <c r="AE20" s="110" t="str">
        <f t="shared" ca="1" si="15"/>
        <v/>
      </c>
      <c r="AF20" s="112" t="str">
        <f t="shared" ca="1" si="15"/>
        <v/>
      </c>
      <c r="AG20" s="109" t="str">
        <f t="shared" ca="1" si="15"/>
        <v/>
      </c>
      <c r="AH20" s="109" t="str">
        <f t="shared" ca="1" si="15"/>
        <v/>
      </c>
      <c r="AI20" s="110" t="str">
        <f t="shared" ca="1" si="15"/>
        <v/>
      </c>
      <c r="AJ20" s="112" t="str">
        <f t="shared" ca="1" si="15"/>
        <v/>
      </c>
      <c r="AK20" s="109" t="str">
        <f t="shared" ca="1" si="16"/>
        <v/>
      </c>
      <c r="AL20" s="109" t="str">
        <f t="shared" ca="1" si="16"/>
        <v/>
      </c>
      <c r="AM20" s="109" t="str">
        <f t="shared" ca="1" si="16"/>
        <v/>
      </c>
      <c r="AN20" s="110" t="str">
        <f t="shared" ca="1" si="16"/>
        <v/>
      </c>
      <c r="AO20" s="112" t="str">
        <f t="shared" ca="1" si="16"/>
        <v/>
      </c>
      <c r="AP20" s="109" t="str">
        <f t="shared" ca="1" si="16"/>
        <v/>
      </c>
      <c r="AQ20" s="109" t="str">
        <f t="shared" ca="1" si="16"/>
        <v/>
      </c>
      <c r="AR20" s="110" t="str">
        <f t="shared" ca="1" si="16"/>
        <v/>
      </c>
      <c r="AS20" s="112" t="str">
        <f t="shared" ca="1" si="16"/>
        <v/>
      </c>
      <c r="AT20" s="109" t="str">
        <f t="shared" ca="1" si="16"/>
        <v/>
      </c>
      <c r="AU20" s="109" t="str">
        <f t="shared" ca="1" si="16"/>
        <v/>
      </c>
      <c r="AV20" s="110" t="str">
        <f t="shared" ca="1" si="16"/>
        <v/>
      </c>
      <c r="AW20" s="112" t="str">
        <f t="shared" ca="1" si="16"/>
        <v/>
      </c>
      <c r="AX20" s="109" t="str">
        <f t="shared" ca="1" si="16"/>
        <v/>
      </c>
      <c r="AY20" s="109" t="str">
        <f t="shared" ca="1" si="16"/>
        <v/>
      </c>
      <c r="AZ20" s="110" t="str">
        <f t="shared" ca="1" si="16"/>
        <v/>
      </c>
      <c r="BA20" s="113" t="str">
        <f t="shared" ca="1" si="17"/>
        <v/>
      </c>
      <c r="BB20" s="109" t="str">
        <f t="shared" ca="1" si="17"/>
        <v/>
      </c>
      <c r="BC20" s="109" t="str">
        <f t="shared" ca="1" si="17"/>
        <v/>
      </c>
      <c r="BD20" s="110" t="str">
        <f t="shared" ca="1" si="17"/>
        <v/>
      </c>
      <c r="BE20" s="114"/>
      <c r="BF20" s="115"/>
      <c r="BG20" s="116"/>
      <c r="BH20" s="305" t="s">
        <v>54</v>
      </c>
      <c r="BI20" s="79">
        <f t="shared" si="12"/>
        <v>46647</v>
      </c>
      <c r="BJ20" s="8">
        <f t="shared" si="13"/>
        <v>10</v>
      </c>
      <c r="BK20" s="61">
        <f t="shared" si="6"/>
        <v>2027</v>
      </c>
      <c r="BL20" s="33" t="s">
        <v>21</v>
      </c>
      <c r="BM20" s="33">
        <f t="shared" si="14"/>
        <v>10</v>
      </c>
      <c r="BN20" s="62">
        <f t="shared" si="7"/>
        <v>10</v>
      </c>
      <c r="BO20" s="63" t="str">
        <f t="shared" si="8"/>
        <v>1/0/2027</v>
      </c>
      <c r="BP20" s="64">
        <f t="shared" ca="1" si="2"/>
        <v>0</v>
      </c>
      <c r="BQ20" s="62">
        <v>52</v>
      </c>
      <c r="BR20" s="4">
        <f t="shared" si="3"/>
        <v>1.1111111111111112E-2</v>
      </c>
      <c r="BS20" s="5">
        <f t="shared" ca="1" si="9"/>
        <v>0</v>
      </c>
      <c r="BT20"/>
      <c r="CB20" s="65"/>
    </row>
    <row r="21" spans="1:80" ht="13" customHeight="1" thickBot="1" x14ac:dyDescent="0.4">
      <c r="A21" s="369"/>
      <c r="B21" s="118">
        <f t="shared" si="10"/>
        <v>2028</v>
      </c>
      <c r="C21" s="119">
        <f t="shared" si="4"/>
        <v>11</v>
      </c>
      <c r="D21" s="12" t="str">
        <f ca="1">IF(BS21=0,"",SUM(BS$10:BS21))</f>
        <v/>
      </c>
      <c r="E21" s="120" t="str">
        <f t="shared" ca="1" si="11"/>
        <v/>
      </c>
      <c r="F21" s="121" t="str">
        <f t="shared" ca="1" si="11"/>
        <v/>
      </c>
      <c r="G21" s="122" t="str">
        <f t="shared" ca="1" si="11"/>
        <v/>
      </c>
      <c r="H21" s="122" t="str">
        <f t="shared" ca="1" si="11"/>
        <v/>
      </c>
      <c r="I21" s="123" t="str">
        <f t="shared" ca="1" si="11"/>
        <v/>
      </c>
      <c r="J21" s="120" t="str">
        <f t="shared" ca="1" si="11"/>
        <v/>
      </c>
      <c r="K21" s="122" t="str">
        <f t="shared" ca="1" si="11"/>
        <v/>
      </c>
      <c r="L21" s="122" t="str">
        <f t="shared" ca="1" si="11"/>
        <v/>
      </c>
      <c r="M21" s="123" t="str">
        <f t="shared" ca="1" si="11"/>
        <v/>
      </c>
      <c r="N21" s="124" t="str">
        <f t="shared" ca="1" si="11"/>
        <v/>
      </c>
      <c r="O21" s="122" t="str">
        <f t="shared" ca="1" si="11"/>
        <v/>
      </c>
      <c r="P21" s="122" t="str">
        <f t="shared" ca="1" si="11"/>
        <v/>
      </c>
      <c r="Q21" s="123" t="str">
        <f t="shared" ca="1" si="11"/>
        <v/>
      </c>
      <c r="R21" s="125" t="str">
        <f t="shared" ca="1" si="11"/>
        <v/>
      </c>
      <c r="S21" s="122" t="str">
        <f t="shared" ca="1" si="11"/>
        <v/>
      </c>
      <c r="T21" s="122" t="str">
        <f t="shared" ca="1" si="11"/>
        <v/>
      </c>
      <c r="U21" s="123" t="str">
        <f t="shared" ca="1" si="15"/>
        <v/>
      </c>
      <c r="V21" s="125" t="str">
        <f t="shared" ca="1" si="15"/>
        <v/>
      </c>
      <c r="W21" s="122" t="str">
        <f t="shared" ca="1" si="15"/>
        <v/>
      </c>
      <c r="X21" s="122" t="str">
        <f t="shared" ca="1" si="15"/>
        <v/>
      </c>
      <c r="Y21" s="122" t="str">
        <f t="shared" ca="1" si="15"/>
        <v/>
      </c>
      <c r="Z21" s="122" t="str">
        <f t="shared" ca="1" si="15"/>
        <v/>
      </c>
      <c r="AA21" s="123" t="str">
        <f t="shared" ca="1" si="15"/>
        <v/>
      </c>
      <c r="AB21" s="125" t="str">
        <f t="shared" ca="1" si="15"/>
        <v/>
      </c>
      <c r="AC21" s="122" t="str">
        <f t="shared" ca="1" si="15"/>
        <v/>
      </c>
      <c r="AD21" s="122" t="str">
        <f t="shared" ca="1" si="15"/>
        <v/>
      </c>
      <c r="AE21" s="123" t="str">
        <f t="shared" ca="1" si="15"/>
        <v/>
      </c>
      <c r="AF21" s="125" t="str">
        <f t="shared" ca="1" si="15"/>
        <v/>
      </c>
      <c r="AG21" s="122" t="str">
        <f t="shared" ca="1" si="15"/>
        <v/>
      </c>
      <c r="AH21" s="122" t="str">
        <f t="shared" ca="1" si="15"/>
        <v/>
      </c>
      <c r="AI21" s="123" t="str">
        <f t="shared" ca="1" si="15"/>
        <v/>
      </c>
      <c r="AJ21" s="125" t="str">
        <f t="shared" ca="1" si="15"/>
        <v/>
      </c>
      <c r="AK21" s="122" t="str">
        <f t="shared" ca="1" si="16"/>
        <v/>
      </c>
      <c r="AL21" s="122" t="str">
        <f t="shared" ca="1" si="16"/>
        <v/>
      </c>
      <c r="AM21" s="122" t="str">
        <f t="shared" ca="1" si="16"/>
        <v/>
      </c>
      <c r="AN21" s="123" t="str">
        <f t="shared" ca="1" si="16"/>
        <v/>
      </c>
      <c r="AO21" s="125" t="str">
        <f t="shared" ca="1" si="16"/>
        <v/>
      </c>
      <c r="AP21" s="122" t="str">
        <f t="shared" ca="1" si="16"/>
        <v/>
      </c>
      <c r="AQ21" s="122" t="str">
        <f t="shared" ca="1" si="16"/>
        <v/>
      </c>
      <c r="AR21" s="123" t="str">
        <f t="shared" ca="1" si="16"/>
        <v/>
      </c>
      <c r="AS21" s="125" t="str">
        <f t="shared" ca="1" si="16"/>
        <v/>
      </c>
      <c r="AT21" s="122" t="str">
        <f t="shared" ca="1" si="16"/>
        <v/>
      </c>
      <c r="AU21" s="122" t="str">
        <f t="shared" ca="1" si="16"/>
        <v/>
      </c>
      <c r="AV21" s="123" t="str">
        <f t="shared" ca="1" si="16"/>
        <v/>
      </c>
      <c r="AW21" s="125" t="str">
        <f t="shared" ca="1" si="16"/>
        <v/>
      </c>
      <c r="AX21" s="122" t="str">
        <f t="shared" ca="1" si="16"/>
        <v/>
      </c>
      <c r="AY21" s="122" t="str">
        <f t="shared" ca="1" si="16"/>
        <v/>
      </c>
      <c r="AZ21" s="123" t="str">
        <f t="shared" ca="1" si="16"/>
        <v/>
      </c>
      <c r="BA21" s="126" t="str">
        <f t="shared" ca="1" si="17"/>
        <v/>
      </c>
      <c r="BB21" s="122" t="str">
        <f t="shared" ca="1" si="17"/>
        <v/>
      </c>
      <c r="BC21" s="122" t="str">
        <f t="shared" ca="1" si="17"/>
        <v/>
      </c>
      <c r="BD21" s="123" t="str">
        <f t="shared" ca="1" si="17"/>
        <v/>
      </c>
      <c r="BE21" s="127"/>
      <c r="BF21" s="128"/>
      <c r="BG21" s="129"/>
      <c r="BH21" s="306" t="s">
        <v>55</v>
      </c>
      <c r="BI21" s="79">
        <f t="shared" si="12"/>
        <v>47013</v>
      </c>
      <c r="BJ21" s="8">
        <f t="shared" si="13"/>
        <v>11</v>
      </c>
      <c r="BK21" s="61">
        <f t="shared" si="6"/>
        <v>2028</v>
      </c>
      <c r="BL21" s="33" t="s">
        <v>31</v>
      </c>
      <c r="BM21" s="33">
        <f t="shared" si="14"/>
        <v>11</v>
      </c>
      <c r="BN21" s="62">
        <f t="shared" si="7"/>
        <v>11</v>
      </c>
      <c r="BO21" s="63" t="str">
        <f t="shared" si="8"/>
        <v>1/0/2028</v>
      </c>
      <c r="BP21" s="64">
        <f t="shared" ca="1" si="2"/>
        <v>0</v>
      </c>
      <c r="BQ21" s="62">
        <v>52</v>
      </c>
      <c r="BR21" s="4">
        <f t="shared" si="3"/>
        <v>1.1111111111111112E-2</v>
      </c>
      <c r="BS21" s="5">
        <f t="shared" ca="1" si="9"/>
        <v>0</v>
      </c>
      <c r="BT21"/>
      <c r="CB21" s="65"/>
    </row>
    <row r="22" spans="1:80" ht="13" customHeight="1" x14ac:dyDescent="0.35">
      <c r="A22" s="369"/>
      <c r="B22" s="92">
        <f t="shared" si="10"/>
        <v>2029</v>
      </c>
      <c r="C22" s="131">
        <f t="shared" si="4"/>
        <v>12</v>
      </c>
      <c r="D22" s="13" t="str">
        <f ca="1">IF(BS22=0,"",SUM(BS$10:BS22))</f>
        <v/>
      </c>
      <c r="E22" s="132" t="str">
        <f t="shared" ca="1" si="11"/>
        <v/>
      </c>
      <c r="F22" s="133" t="str">
        <f t="shared" ca="1" si="11"/>
        <v/>
      </c>
      <c r="G22" s="134" t="str">
        <f t="shared" ca="1" si="11"/>
        <v/>
      </c>
      <c r="H22" s="134" t="str">
        <f t="shared" ca="1" si="11"/>
        <v/>
      </c>
      <c r="I22" s="135" t="str">
        <f t="shared" ca="1" si="11"/>
        <v/>
      </c>
      <c r="J22" s="132" t="str">
        <f t="shared" ca="1" si="11"/>
        <v/>
      </c>
      <c r="K22" s="134" t="str">
        <f t="shared" ca="1" si="11"/>
        <v/>
      </c>
      <c r="L22" s="134" t="str">
        <f t="shared" ca="1" si="11"/>
        <v/>
      </c>
      <c r="M22" s="135" t="str">
        <f t="shared" ca="1" si="11"/>
        <v/>
      </c>
      <c r="N22" s="136" t="str">
        <f t="shared" ca="1" si="11"/>
        <v/>
      </c>
      <c r="O22" s="134" t="str">
        <f t="shared" ca="1" si="11"/>
        <v/>
      </c>
      <c r="P22" s="134" t="str">
        <f t="shared" ca="1" si="11"/>
        <v/>
      </c>
      <c r="Q22" s="135" t="str">
        <f t="shared" ca="1" si="11"/>
        <v/>
      </c>
      <c r="R22" s="137" t="str">
        <f t="shared" ca="1" si="11"/>
        <v/>
      </c>
      <c r="S22" s="134" t="str">
        <f t="shared" ca="1" si="11"/>
        <v/>
      </c>
      <c r="T22" s="134" t="str">
        <f t="shared" ca="1" si="11"/>
        <v/>
      </c>
      <c r="U22" s="135" t="str">
        <f t="shared" ca="1" si="15"/>
        <v/>
      </c>
      <c r="V22" s="137" t="str">
        <f t="shared" ca="1" si="15"/>
        <v/>
      </c>
      <c r="W22" s="134" t="str">
        <f t="shared" ca="1" si="15"/>
        <v/>
      </c>
      <c r="X22" s="134" t="str">
        <f t="shared" ca="1" si="15"/>
        <v/>
      </c>
      <c r="Y22" s="134" t="str">
        <f t="shared" ca="1" si="15"/>
        <v/>
      </c>
      <c r="Z22" s="134" t="str">
        <f t="shared" ca="1" si="15"/>
        <v/>
      </c>
      <c r="AA22" s="135" t="str">
        <f t="shared" ca="1" si="15"/>
        <v/>
      </c>
      <c r="AB22" s="137" t="str">
        <f t="shared" ca="1" si="15"/>
        <v/>
      </c>
      <c r="AC22" s="134" t="str">
        <f t="shared" ca="1" si="15"/>
        <v/>
      </c>
      <c r="AD22" s="134" t="str">
        <f t="shared" ca="1" si="15"/>
        <v/>
      </c>
      <c r="AE22" s="135" t="str">
        <f t="shared" ca="1" si="15"/>
        <v/>
      </c>
      <c r="AF22" s="137" t="str">
        <f t="shared" ca="1" si="15"/>
        <v/>
      </c>
      <c r="AG22" s="134" t="str">
        <f t="shared" ca="1" si="15"/>
        <v/>
      </c>
      <c r="AH22" s="134" t="str">
        <f t="shared" ca="1" si="15"/>
        <v/>
      </c>
      <c r="AI22" s="135" t="str">
        <f t="shared" ca="1" si="15"/>
        <v/>
      </c>
      <c r="AJ22" s="137" t="str">
        <f t="shared" ca="1" si="15"/>
        <v/>
      </c>
      <c r="AK22" s="134" t="str">
        <f t="shared" ca="1" si="16"/>
        <v/>
      </c>
      <c r="AL22" s="134" t="str">
        <f t="shared" ca="1" si="16"/>
        <v/>
      </c>
      <c r="AM22" s="134" t="str">
        <f t="shared" ca="1" si="16"/>
        <v/>
      </c>
      <c r="AN22" s="135" t="str">
        <f t="shared" ca="1" si="16"/>
        <v/>
      </c>
      <c r="AO22" s="137" t="str">
        <f t="shared" ca="1" si="16"/>
        <v/>
      </c>
      <c r="AP22" s="134" t="str">
        <f t="shared" ca="1" si="16"/>
        <v/>
      </c>
      <c r="AQ22" s="134" t="str">
        <f t="shared" ca="1" si="16"/>
        <v/>
      </c>
      <c r="AR22" s="135" t="str">
        <f t="shared" ca="1" si="16"/>
        <v/>
      </c>
      <c r="AS22" s="137" t="str">
        <f t="shared" ca="1" si="16"/>
        <v/>
      </c>
      <c r="AT22" s="134" t="str">
        <f t="shared" ca="1" si="16"/>
        <v/>
      </c>
      <c r="AU22" s="134" t="str">
        <f t="shared" ca="1" si="16"/>
        <v/>
      </c>
      <c r="AV22" s="135" t="str">
        <f t="shared" ca="1" si="16"/>
        <v/>
      </c>
      <c r="AW22" s="137" t="str">
        <f t="shared" ca="1" si="16"/>
        <v/>
      </c>
      <c r="AX22" s="134" t="str">
        <f t="shared" ca="1" si="16"/>
        <v/>
      </c>
      <c r="AY22" s="134" t="str">
        <f t="shared" ca="1" si="16"/>
        <v/>
      </c>
      <c r="AZ22" s="135" t="str">
        <f t="shared" ca="1" si="16"/>
        <v/>
      </c>
      <c r="BA22" s="138" t="str">
        <f t="shared" ca="1" si="17"/>
        <v/>
      </c>
      <c r="BB22" s="134" t="str">
        <f t="shared" ca="1" si="17"/>
        <v/>
      </c>
      <c r="BC22" s="134" t="str">
        <f t="shared" ca="1" si="17"/>
        <v/>
      </c>
      <c r="BD22" s="135" t="str">
        <f t="shared" ca="1" si="17"/>
        <v/>
      </c>
      <c r="BE22" s="139" t="s">
        <v>32</v>
      </c>
      <c r="BF22" s="102"/>
      <c r="BG22" s="103"/>
      <c r="BH22" s="104"/>
      <c r="BI22" s="79">
        <f t="shared" si="12"/>
        <v>47378</v>
      </c>
      <c r="BJ22" s="8">
        <f t="shared" si="13"/>
        <v>12</v>
      </c>
      <c r="BK22" s="61">
        <f t="shared" si="6"/>
        <v>2029</v>
      </c>
      <c r="BL22" s="33" t="s">
        <v>23</v>
      </c>
      <c r="BM22" s="33">
        <f t="shared" si="14"/>
        <v>12</v>
      </c>
      <c r="BN22" s="62">
        <f t="shared" si="7"/>
        <v>12</v>
      </c>
      <c r="BO22" s="63" t="str">
        <f t="shared" si="8"/>
        <v>1/0/2029</v>
      </c>
      <c r="BP22" s="64">
        <f t="shared" ca="1" si="2"/>
        <v>0</v>
      </c>
      <c r="BQ22" s="62">
        <v>52</v>
      </c>
      <c r="BR22" s="4">
        <f t="shared" si="3"/>
        <v>1.1111111111111112E-2</v>
      </c>
      <c r="BS22" s="5">
        <f t="shared" ca="1" si="9"/>
        <v>0</v>
      </c>
      <c r="BT22"/>
      <c r="CB22" s="65"/>
    </row>
    <row r="23" spans="1:80" ht="13" customHeight="1" thickBot="1" x14ac:dyDescent="0.4">
      <c r="A23" s="369"/>
      <c r="B23" s="118">
        <f t="shared" si="10"/>
        <v>2030</v>
      </c>
      <c r="C23" s="140">
        <f t="shared" si="4"/>
        <v>13</v>
      </c>
      <c r="D23" s="14" t="str">
        <f ca="1">IF(BS23=0,"",SUM(BS$10:BS23))</f>
        <v/>
      </c>
      <c r="E23" s="141" t="str">
        <f t="shared" ca="1" si="11"/>
        <v/>
      </c>
      <c r="F23" s="142" t="str">
        <f t="shared" ca="1" si="11"/>
        <v/>
      </c>
      <c r="G23" s="143" t="str">
        <f t="shared" ca="1" si="11"/>
        <v/>
      </c>
      <c r="H23" s="143" t="str">
        <f t="shared" ca="1" si="11"/>
        <v/>
      </c>
      <c r="I23" s="144" t="str">
        <f t="shared" ca="1" si="11"/>
        <v/>
      </c>
      <c r="J23" s="141" t="str">
        <f t="shared" ca="1" si="11"/>
        <v/>
      </c>
      <c r="K23" s="143" t="str">
        <f t="shared" ca="1" si="11"/>
        <v/>
      </c>
      <c r="L23" s="143" t="str">
        <f t="shared" ca="1" si="11"/>
        <v/>
      </c>
      <c r="M23" s="144" t="str">
        <f t="shared" ca="1" si="11"/>
        <v/>
      </c>
      <c r="N23" s="145" t="str">
        <f t="shared" ca="1" si="11"/>
        <v/>
      </c>
      <c r="O23" s="143" t="str">
        <f t="shared" ca="1" si="11"/>
        <v/>
      </c>
      <c r="P23" s="143" t="str">
        <f t="shared" ca="1" si="11"/>
        <v/>
      </c>
      <c r="Q23" s="144" t="str">
        <f t="shared" ca="1" si="11"/>
        <v/>
      </c>
      <c r="R23" s="146" t="str">
        <f t="shared" ca="1" si="11"/>
        <v/>
      </c>
      <c r="S23" s="143" t="str">
        <f t="shared" ca="1" si="11"/>
        <v/>
      </c>
      <c r="T23" s="143" t="str">
        <f t="shared" ca="1" si="11"/>
        <v/>
      </c>
      <c r="U23" s="144" t="str">
        <f t="shared" ca="1" si="15"/>
        <v/>
      </c>
      <c r="V23" s="146" t="str">
        <f t="shared" ca="1" si="15"/>
        <v/>
      </c>
      <c r="W23" s="143" t="str">
        <f t="shared" ca="1" si="15"/>
        <v/>
      </c>
      <c r="X23" s="143" t="str">
        <f t="shared" ca="1" si="15"/>
        <v/>
      </c>
      <c r="Y23" s="143" t="str">
        <f t="shared" ca="1" si="15"/>
        <v/>
      </c>
      <c r="Z23" s="143" t="str">
        <f t="shared" ca="1" si="15"/>
        <v/>
      </c>
      <c r="AA23" s="144" t="str">
        <f t="shared" ca="1" si="15"/>
        <v/>
      </c>
      <c r="AB23" s="146" t="str">
        <f t="shared" ca="1" si="15"/>
        <v/>
      </c>
      <c r="AC23" s="143" t="str">
        <f t="shared" ca="1" si="15"/>
        <v/>
      </c>
      <c r="AD23" s="143" t="str">
        <f t="shared" ca="1" si="15"/>
        <v/>
      </c>
      <c r="AE23" s="144" t="str">
        <f t="shared" ca="1" si="15"/>
        <v/>
      </c>
      <c r="AF23" s="146" t="str">
        <f t="shared" ca="1" si="15"/>
        <v/>
      </c>
      <c r="AG23" s="143" t="str">
        <f t="shared" ca="1" si="15"/>
        <v/>
      </c>
      <c r="AH23" s="143" t="str">
        <f t="shared" ca="1" si="15"/>
        <v/>
      </c>
      <c r="AI23" s="144" t="str">
        <f t="shared" ca="1" si="15"/>
        <v/>
      </c>
      <c r="AJ23" s="146" t="str">
        <f t="shared" ca="1" si="15"/>
        <v/>
      </c>
      <c r="AK23" s="143" t="str">
        <f t="shared" ca="1" si="16"/>
        <v/>
      </c>
      <c r="AL23" s="143" t="str">
        <f t="shared" ca="1" si="16"/>
        <v/>
      </c>
      <c r="AM23" s="143" t="str">
        <f t="shared" ca="1" si="16"/>
        <v/>
      </c>
      <c r="AN23" s="144" t="str">
        <f t="shared" ca="1" si="16"/>
        <v/>
      </c>
      <c r="AO23" s="146" t="str">
        <f t="shared" ca="1" si="16"/>
        <v/>
      </c>
      <c r="AP23" s="143" t="str">
        <f t="shared" ca="1" si="16"/>
        <v/>
      </c>
      <c r="AQ23" s="143" t="str">
        <f t="shared" ca="1" si="16"/>
        <v/>
      </c>
      <c r="AR23" s="144" t="str">
        <f t="shared" ca="1" si="16"/>
        <v/>
      </c>
      <c r="AS23" s="146" t="str">
        <f t="shared" ca="1" si="16"/>
        <v/>
      </c>
      <c r="AT23" s="143" t="str">
        <f t="shared" ca="1" si="16"/>
        <v/>
      </c>
      <c r="AU23" s="143" t="str">
        <f t="shared" ca="1" si="16"/>
        <v/>
      </c>
      <c r="AV23" s="144" t="str">
        <f t="shared" ca="1" si="16"/>
        <v/>
      </c>
      <c r="AW23" s="146" t="str">
        <f t="shared" ca="1" si="16"/>
        <v/>
      </c>
      <c r="AX23" s="143" t="str">
        <f t="shared" ca="1" si="16"/>
        <v/>
      </c>
      <c r="AY23" s="143" t="str">
        <f t="shared" ca="1" si="16"/>
        <v/>
      </c>
      <c r="AZ23" s="144" t="str">
        <f t="shared" ca="1" si="16"/>
        <v/>
      </c>
      <c r="BA23" s="147" t="str">
        <f t="shared" ca="1" si="17"/>
        <v/>
      </c>
      <c r="BB23" s="143" t="str">
        <f t="shared" ca="1" si="17"/>
        <v/>
      </c>
      <c r="BC23" s="143" t="str">
        <f t="shared" ca="1" si="17"/>
        <v/>
      </c>
      <c r="BD23" s="144" t="str">
        <f t="shared" ca="1" si="17"/>
        <v/>
      </c>
      <c r="BE23" s="148"/>
      <c r="BF23" s="128"/>
      <c r="BG23" s="129"/>
      <c r="BH23" s="130"/>
      <c r="BI23" s="79">
        <f t="shared" si="12"/>
        <v>47743</v>
      </c>
      <c r="BJ23" s="8">
        <f t="shared" si="13"/>
        <v>13</v>
      </c>
      <c r="BK23" s="61">
        <f t="shared" si="6"/>
        <v>2030</v>
      </c>
      <c r="BN23" s="62">
        <f t="shared" si="7"/>
        <v>13</v>
      </c>
      <c r="BO23" s="63" t="str">
        <f t="shared" si="8"/>
        <v>1/0/2030</v>
      </c>
      <c r="BP23" s="64">
        <f t="shared" ca="1" si="2"/>
        <v>0</v>
      </c>
      <c r="BQ23" s="62">
        <v>52</v>
      </c>
      <c r="BR23" s="4">
        <f t="shared" si="3"/>
        <v>1.1111111111111112E-2</v>
      </c>
      <c r="BS23" s="5">
        <f t="shared" ca="1" si="9"/>
        <v>0</v>
      </c>
      <c r="BT23"/>
      <c r="CB23" s="65"/>
    </row>
    <row r="24" spans="1:80" ht="13" customHeight="1" x14ac:dyDescent="0.35">
      <c r="A24" s="369"/>
      <c r="B24" s="92">
        <f t="shared" si="10"/>
        <v>2031</v>
      </c>
      <c r="C24" s="149">
        <f t="shared" si="4"/>
        <v>14</v>
      </c>
      <c r="D24" s="15" t="str">
        <f ca="1">IF(BS24=0,"",SUM(BS$10:BS24))</f>
        <v/>
      </c>
      <c r="E24" s="150" t="str">
        <f t="shared" ca="1" si="11"/>
        <v/>
      </c>
      <c r="F24" s="151" t="str">
        <f t="shared" ca="1" si="11"/>
        <v/>
      </c>
      <c r="G24" s="152" t="str">
        <f t="shared" ca="1" si="11"/>
        <v/>
      </c>
      <c r="H24" s="152" t="str">
        <f t="shared" ca="1" si="11"/>
        <v/>
      </c>
      <c r="I24" s="153" t="str">
        <f t="shared" ca="1" si="11"/>
        <v/>
      </c>
      <c r="J24" s="150" t="str">
        <f t="shared" ca="1" si="11"/>
        <v/>
      </c>
      <c r="K24" s="152" t="str">
        <f t="shared" ca="1" si="11"/>
        <v/>
      </c>
      <c r="L24" s="152" t="str">
        <f t="shared" ca="1" si="11"/>
        <v/>
      </c>
      <c r="M24" s="153" t="str">
        <f t="shared" ca="1" si="11"/>
        <v/>
      </c>
      <c r="N24" s="154" t="str">
        <f t="shared" ca="1" si="11"/>
        <v/>
      </c>
      <c r="O24" s="152" t="str">
        <f t="shared" ca="1" si="11"/>
        <v/>
      </c>
      <c r="P24" s="152" t="str">
        <f t="shared" ca="1" si="11"/>
        <v/>
      </c>
      <c r="Q24" s="153" t="str">
        <f t="shared" ca="1" si="11"/>
        <v/>
      </c>
      <c r="R24" s="155" t="str">
        <f t="shared" ca="1" si="11"/>
        <v/>
      </c>
      <c r="S24" s="152" t="str">
        <f t="shared" ca="1" si="11"/>
        <v/>
      </c>
      <c r="T24" s="152" t="str">
        <f t="shared" ca="1" si="11"/>
        <v/>
      </c>
      <c r="U24" s="153" t="str">
        <f t="shared" ca="1" si="15"/>
        <v/>
      </c>
      <c r="V24" s="155" t="str">
        <f t="shared" ca="1" si="15"/>
        <v/>
      </c>
      <c r="W24" s="152" t="str">
        <f t="shared" ca="1" si="15"/>
        <v/>
      </c>
      <c r="X24" s="152" t="str">
        <f t="shared" ca="1" si="15"/>
        <v/>
      </c>
      <c r="Y24" s="152" t="str">
        <f t="shared" ca="1" si="15"/>
        <v/>
      </c>
      <c r="Z24" s="152" t="str">
        <f t="shared" ca="1" si="15"/>
        <v/>
      </c>
      <c r="AA24" s="153" t="str">
        <f t="shared" ca="1" si="15"/>
        <v/>
      </c>
      <c r="AB24" s="155" t="str">
        <f t="shared" ca="1" si="15"/>
        <v/>
      </c>
      <c r="AC24" s="152" t="str">
        <f t="shared" ca="1" si="15"/>
        <v/>
      </c>
      <c r="AD24" s="152" t="str">
        <f t="shared" ca="1" si="15"/>
        <v/>
      </c>
      <c r="AE24" s="153" t="str">
        <f t="shared" ca="1" si="15"/>
        <v/>
      </c>
      <c r="AF24" s="155" t="str">
        <f t="shared" ca="1" si="15"/>
        <v/>
      </c>
      <c r="AG24" s="152" t="str">
        <f t="shared" ca="1" si="15"/>
        <v/>
      </c>
      <c r="AH24" s="152" t="str">
        <f t="shared" ca="1" si="15"/>
        <v/>
      </c>
      <c r="AI24" s="153" t="str">
        <f t="shared" ca="1" si="15"/>
        <v/>
      </c>
      <c r="AJ24" s="155" t="str">
        <f t="shared" ca="1" si="15"/>
        <v/>
      </c>
      <c r="AK24" s="152" t="str">
        <f t="shared" ca="1" si="16"/>
        <v/>
      </c>
      <c r="AL24" s="152" t="str">
        <f t="shared" ca="1" si="16"/>
        <v/>
      </c>
      <c r="AM24" s="152" t="str">
        <f t="shared" ca="1" si="16"/>
        <v/>
      </c>
      <c r="AN24" s="153" t="str">
        <f t="shared" ca="1" si="16"/>
        <v/>
      </c>
      <c r="AO24" s="155" t="str">
        <f t="shared" ca="1" si="16"/>
        <v/>
      </c>
      <c r="AP24" s="152" t="str">
        <f t="shared" ca="1" si="16"/>
        <v/>
      </c>
      <c r="AQ24" s="152" t="str">
        <f t="shared" ca="1" si="16"/>
        <v/>
      </c>
      <c r="AR24" s="153" t="str">
        <f t="shared" ca="1" si="16"/>
        <v/>
      </c>
      <c r="AS24" s="155" t="str">
        <f t="shared" ca="1" si="16"/>
        <v/>
      </c>
      <c r="AT24" s="152" t="str">
        <f t="shared" ca="1" si="16"/>
        <v/>
      </c>
      <c r="AU24" s="152" t="str">
        <f t="shared" ca="1" si="16"/>
        <v/>
      </c>
      <c r="AV24" s="153" t="str">
        <f t="shared" ca="1" si="16"/>
        <v/>
      </c>
      <c r="AW24" s="155" t="str">
        <f t="shared" ca="1" si="16"/>
        <v/>
      </c>
      <c r="AX24" s="152" t="str">
        <f t="shared" ca="1" si="16"/>
        <v/>
      </c>
      <c r="AY24" s="152" t="str">
        <f t="shared" ca="1" si="16"/>
        <v/>
      </c>
      <c r="AZ24" s="153" t="str">
        <f t="shared" ca="1" si="16"/>
        <v/>
      </c>
      <c r="BA24" s="156" t="str">
        <f t="shared" ca="1" si="17"/>
        <v/>
      </c>
      <c r="BB24" s="152" t="str">
        <f t="shared" ca="1" si="17"/>
        <v/>
      </c>
      <c r="BC24" s="152" t="str">
        <f t="shared" ca="1" si="17"/>
        <v/>
      </c>
      <c r="BD24" s="153" t="str">
        <f t="shared" ca="1" si="17"/>
        <v/>
      </c>
      <c r="BE24" s="56" t="s">
        <v>33</v>
      </c>
      <c r="BF24" s="102"/>
      <c r="BG24" s="103"/>
      <c r="BH24" s="297"/>
      <c r="BI24" s="79">
        <f t="shared" si="12"/>
        <v>48108</v>
      </c>
      <c r="BJ24" s="8">
        <f t="shared" si="13"/>
        <v>14</v>
      </c>
      <c r="BK24" s="61">
        <f t="shared" si="6"/>
        <v>2031</v>
      </c>
      <c r="BL24" s="33" t="s">
        <v>34</v>
      </c>
      <c r="BN24" s="62">
        <f t="shared" si="7"/>
        <v>14</v>
      </c>
      <c r="BO24" s="63" t="str">
        <f t="shared" si="8"/>
        <v>1/0/2031</v>
      </c>
      <c r="BP24" s="64">
        <f t="shared" ca="1" si="2"/>
        <v>0</v>
      </c>
      <c r="BQ24" s="62">
        <v>52</v>
      </c>
      <c r="BR24" s="4">
        <f t="shared" si="3"/>
        <v>1.1111111111111112E-2</v>
      </c>
      <c r="BS24" s="5">
        <f t="shared" ca="1" si="9"/>
        <v>0</v>
      </c>
      <c r="BT24"/>
      <c r="CB24" s="65"/>
    </row>
    <row r="25" spans="1:80" ht="13" customHeight="1" x14ac:dyDescent="0.35">
      <c r="A25" s="369"/>
      <c r="B25" s="105">
        <f t="shared" si="10"/>
        <v>2032</v>
      </c>
      <c r="C25" s="157">
        <f t="shared" si="4"/>
        <v>15</v>
      </c>
      <c r="D25" s="6" t="str">
        <f ca="1">IF(BS25=0,"",SUM(BS$10:BS25))</f>
        <v/>
      </c>
      <c r="E25" s="73" t="str">
        <f t="shared" ca="1" si="11"/>
        <v/>
      </c>
      <c r="F25" s="70" t="str">
        <f t="shared" ca="1" si="11"/>
        <v/>
      </c>
      <c r="G25" s="158" t="str">
        <f t="shared" ca="1" si="11"/>
        <v/>
      </c>
      <c r="H25" s="158" t="str">
        <f t="shared" ca="1" si="11"/>
        <v/>
      </c>
      <c r="I25" s="159" t="str">
        <f t="shared" ca="1" si="11"/>
        <v/>
      </c>
      <c r="J25" s="73" t="str">
        <f t="shared" ca="1" si="11"/>
        <v/>
      </c>
      <c r="K25" s="158" t="str">
        <f t="shared" ca="1" si="11"/>
        <v/>
      </c>
      <c r="L25" s="158" t="str">
        <f t="shared" ca="1" si="11"/>
        <v/>
      </c>
      <c r="M25" s="159" t="str">
        <f t="shared" ca="1" si="11"/>
        <v/>
      </c>
      <c r="N25" s="160" t="str">
        <f t="shared" ca="1" si="11"/>
        <v/>
      </c>
      <c r="O25" s="158" t="str">
        <f t="shared" ca="1" si="11"/>
        <v/>
      </c>
      <c r="P25" s="158" t="str">
        <f t="shared" ca="1" si="11"/>
        <v/>
      </c>
      <c r="Q25" s="159" t="str">
        <f t="shared" ca="1" si="11"/>
        <v/>
      </c>
      <c r="R25" s="74" t="str">
        <f t="shared" ca="1" si="11"/>
        <v/>
      </c>
      <c r="S25" s="158" t="str">
        <f t="shared" ca="1" si="11"/>
        <v/>
      </c>
      <c r="T25" s="158" t="str">
        <f t="shared" ca="1" si="11"/>
        <v/>
      </c>
      <c r="U25" s="159" t="str">
        <f t="shared" ca="1" si="15"/>
        <v/>
      </c>
      <c r="V25" s="74" t="str">
        <f t="shared" ca="1" si="15"/>
        <v/>
      </c>
      <c r="W25" s="158" t="str">
        <f t="shared" ca="1" si="15"/>
        <v/>
      </c>
      <c r="X25" s="158" t="str">
        <f t="shared" ca="1" si="15"/>
        <v/>
      </c>
      <c r="Y25" s="158" t="str">
        <f t="shared" ca="1" si="15"/>
        <v/>
      </c>
      <c r="Z25" s="158" t="str">
        <f t="shared" ca="1" si="15"/>
        <v/>
      </c>
      <c r="AA25" s="159" t="str">
        <f t="shared" ca="1" si="15"/>
        <v/>
      </c>
      <c r="AB25" s="74" t="str">
        <f t="shared" ca="1" si="15"/>
        <v/>
      </c>
      <c r="AC25" s="158" t="str">
        <f t="shared" ca="1" si="15"/>
        <v/>
      </c>
      <c r="AD25" s="158" t="str">
        <f t="shared" ca="1" si="15"/>
        <v/>
      </c>
      <c r="AE25" s="159" t="str">
        <f t="shared" ca="1" si="15"/>
        <v/>
      </c>
      <c r="AF25" s="74" t="str">
        <f t="shared" ca="1" si="15"/>
        <v/>
      </c>
      <c r="AG25" s="158" t="str">
        <f t="shared" ca="1" si="15"/>
        <v/>
      </c>
      <c r="AH25" s="158" t="str">
        <f t="shared" ca="1" si="15"/>
        <v/>
      </c>
      <c r="AI25" s="159" t="str">
        <f t="shared" ca="1" si="15"/>
        <v/>
      </c>
      <c r="AJ25" s="74" t="str">
        <f t="shared" ca="1" si="15"/>
        <v/>
      </c>
      <c r="AK25" s="158" t="str">
        <f t="shared" ca="1" si="16"/>
        <v/>
      </c>
      <c r="AL25" s="158" t="str">
        <f t="shared" ca="1" si="16"/>
        <v/>
      </c>
      <c r="AM25" s="158" t="str">
        <f t="shared" ca="1" si="16"/>
        <v/>
      </c>
      <c r="AN25" s="159" t="str">
        <f t="shared" ca="1" si="16"/>
        <v/>
      </c>
      <c r="AO25" s="74" t="str">
        <f t="shared" ca="1" si="16"/>
        <v/>
      </c>
      <c r="AP25" s="158" t="str">
        <f t="shared" ca="1" si="16"/>
        <v/>
      </c>
      <c r="AQ25" s="158" t="str">
        <f t="shared" ca="1" si="16"/>
        <v/>
      </c>
      <c r="AR25" s="159" t="str">
        <f t="shared" ca="1" si="16"/>
        <v/>
      </c>
      <c r="AS25" s="74" t="str">
        <f t="shared" ca="1" si="16"/>
        <v/>
      </c>
      <c r="AT25" s="158" t="str">
        <f t="shared" ca="1" si="16"/>
        <v/>
      </c>
      <c r="AU25" s="158" t="str">
        <f t="shared" ca="1" si="16"/>
        <v/>
      </c>
      <c r="AV25" s="159" t="str">
        <f t="shared" ca="1" si="16"/>
        <v/>
      </c>
      <c r="AW25" s="74" t="str">
        <f t="shared" ca="1" si="16"/>
        <v/>
      </c>
      <c r="AX25" s="158" t="str">
        <f t="shared" ca="1" si="16"/>
        <v/>
      </c>
      <c r="AY25" s="158" t="str">
        <f t="shared" ca="1" si="16"/>
        <v/>
      </c>
      <c r="AZ25" s="159" t="str">
        <f t="shared" ca="1" si="16"/>
        <v/>
      </c>
      <c r="BA25" s="71" t="str">
        <f t="shared" ca="1" si="17"/>
        <v/>
      </c>
      <c r="BB25" s="158" t="str">
        <f t="shared" ca="1" si="17"/>
        <v/>
      </c>
      <c r="BC25" s="158" t="str">
        <f t="shared" ca="1" si="17"/>
        <v/>
      </c>
      <c r="BD25" s="159" t="str">
        <f t="shared" ca="1" si="17"/>
        <v/>
      </c>
      <c r="BE25" s="75"/>
      <c r="BF25" s="115"/>
      <c r="BG25" s="116"/>
      <c r="BH25" s="117"/>
      <c r="BI25" s="79">
        <f t="shared" si="12"/>
        <v>48474</v>
      </c>
      <c r="BJ25" s="8">
        <f t="shared" si="13"/>
        <v>15</v>
      </c>
      <c r="BK25" s="61">
        <f t="shared" si="6"/>
        <v>2032</v>
      </c>
      <c r="BL25" s="161" t="s">
        <v>35</v>
      </c>
      <c r="BM25" s="33" t="s">
        <v>36</v>
      </c>
      <c r="BN25" s="62">
        <f t="shared" si="7"/>
        <v>15</v>
      </c>
      <c r="BO25" s="63" t="str">
        <f t="shared" si="8"/>
        <v>1/0/2032</v>
      </c>
      <c r="BP25" s="64">
        <f t="shared" ca="1" si="2"/>
        <v>0</v>
      </c>
      <c r="BQ25" s="62">
        <v>52</v>
      </c>
      <c r="BR25" s="4">
        <f t="shared" si="3"/>
        <v>1.1111111111111112E-2</v>
      </c>
      <c r="BS25" s="5">
        <f t="shared" ca="1" si="9"/>
        <v>0</v>
      </c>
      <c r="BT25"/>
      <c r="CB25" s="65"/>
    </row>
    <row r="26" spans="1:80" ht="13" customHeight="1" x14ac:dyDescent="0.35">
      <c r="A26" s="369"/>
      <c r="B26" s="105">
        <f t="shared" si="10"/>
        <v>2033</v>
      </c>
      <c r="C26" s="157">
        <f t="shared" si="4"/>
        <v>16</v>
      </c>
      <c r="D26" s="6" t="str">
        <f ca="1">IF(BS26=0,"",SUM(BS$10:BS26))</f>
        <v/>
      </c>
      <c r="E26" s="73" t="str">
        <f t="shared" ca="1" si="11"/>
        <v/>
      </c>
      <c r="F26" s="70" t="str">
        <f t="shared" ca="1" si="11"/>
        <v/>
      </c>
      <c r="G26" s="158" t="str">
        <f t="shared" ca="1" si="11"/>
        <v/>
      </c>
      <c r="H26" s="158" t="str">
        <f t="shared" ca="1" si="11"/>
        <v/>
      </c>
      <c r="I26" s="159" t="str">
        <f t="shared" ca="1" si="11"/>
        <v/>
      </c>
      <c r="J26" s="73" t="str">
        <f t="shared" ca="1" si="11"/>
        <v/>
      </c>
      <c r="K26" s="158" t="str">
        <f t="shared" ca="1" si="11"/>
        <v/>
      </c>
      <c r="L26" s="158" t="str">
        <f t="shared" ca="1" si="11"/>
        <v/>
      </c>
      <c r="M26" s="159" t="str">
        <f t="shared" ca="1" si="11"/>
        <v/>
      </c>
      <c r="N26" s="160" t="str">
        <f t="shared" ca="1" si="11"/>
        <v/>
      </c>
      <c r="O26" s="158" t="str">
        <f t="shared" ca="1" si="11"/>
        <v/>
      </c>
      <c r="P26" s="158" t="str">
        <f t="shared" ca="1" si="11"/>
        <v/>
      </c>
      <c r="Q26" s="159" t="str">
        <f t="shared" ca="1" si="11"/>
        <v/>
      </c>
      <c r="R26" s="74" t="str">
        <f t="shared" ca="1" si="11"/>
        <v/>
      </c>
      <c r="S26" s="158" t="str">
        <f t="shared" ca="1" si="11"/>
        <v/>
      </c>
      <c r="T26" s="158" t="str">
        <f t="shared" ca="1" si="11"/>
        <v/>
      </c>
      <c r="U26" s="159" t="str">
        <f t="shared" ca="1" si="15"/>
        <v/>
      </c>
      <c r="V26" s="74" t="str">
        <f t="shared" ca="1" si="15"/>
        <v/>
      </c>
      <c r="W26" s="158" t="str">
        <f t="shared" ca="1" si="15"/>
        <v/>
      </c>
      <c r="X26" s="158" t="str">
        <f t="shared" ca="1" si="15"/>
        <v/>
      </c>
      <c r="Y26" s="158" t="str">
        <f t="shared" ca="1" si="15"/>
        <v/>
      </c>
      <c r="Z26" s="158" t="str">
        <f t="shared" ca="1" si="15"/>
        <v/>
      </c>
      <c r="AA26" s="159" t="str">
        <f t="shared" ca="1" si="15"/>
        <v/>
      </c>
      <c r="AB26" s="74" t="str">
        <f t="shared" ca="1" si="15"/>
        <v/>
      </c>
      <c r="AC26" s="158" t="str">
        <f t="shared" ca="1" si="15"/>
        <v/>
      </c>
      <c r="AD26" s="158" t="str">
        <f t="shared" ca="1" si="15"/>
        <v/>
      </c>
      <c r="AE26" s="159" t="str">
        <f t="shared" ca="1" si="15"/>
        <v/>
      </c>
      <c r="AF26" s="74" t="str">
        <f t="shared" ca="1" si="15"/>
        <v/>
      </c>
      <c r="AG26" s="158" t="str">
        <f t="shared" ca="1" si="15"/>
        <v/>
      </c>
      <c r="AH26" s="158" t="str">
        <f t="shared" ca="1" si="15"/>
        <v/>
      </c>
      <c r="AI26" s="159" t="str">
        <f t="shared" ca="1" si="15"/>
        <v/>
      </c>
      <c r="AJ26" s="74" t="str">
        <f t="shared" ca="1" si="15"/>
        <v/>
      </c>
      <c r="AK26" s="158" t="str">
        <f t="shared" ca="1" si="16"/>
        <v/>
      </c>
      <c r="AL26" s="158" t="str">
        <f t="shared" ca="1" si="16"/>
        <v/>
      </c>
      <c r="AM26" s="158" t="str">
        <f t="shared" ca="1" si="16"/>
        <v/>
      </c>
      <c r="AN26" s="159" t="str">
        <f t="shared" ca="1" si="16"/>
        <v/>
      </c>
      <c r="AO26" s="74" t="str">
        <f t="shared" ca="1" si="16"/>
        <v/>
      </c>
      <c r="AP26" s="158" t="str">
        <f t="shared" ca="1" si="16"/>
        <v/>
      </c>
      <c r="AQ26" s="158" t="str">
        <f t="shared" ca="1" si="16"/>
        <v/>
      </c>
      <c r="AR26" s="159" t="str">
        <f t="shared" ca="1" si="16"/>
        <v/>
      </c>
      <c r="AS26" s="74" t="str">
        <f t="shared" ca="1" si="16"/>
        <v/>
      </c>
      <c r="AT26" s="158" t="str">
        <f t="shared" ca="1" si="16"/>
        <v/>
      </c>
      <c r="AU26" s="158" t="str">
        <f t="shared" ca="1" si="16"/>
        <v/>
      </c>
      <c r="AV26" s="159" t="str">
        <f t="shared" ca="1" si="16"/>
        <v/>
      </c>
      <c r="AW26" s="74" t="str">
        <f t="shared" ca="1" si="16"/>
        <v/>
      </c>
      <c r="AX26" s="158" t="str">
        <f t="shared" ca="1" si="16"/>
        <v/>
      </c>
      <c r="AY26" s="158" t="str">
        <f t="shared" ca="1" si="16"/>
        <v/>
      </c>
      <c r="AZ26" s="159" t="str">
        <f t="shared" ca="1" si="16"/>
        <v/>
      </c>
      <c r="BA26" s="71" t="str">
        <f t="shared" ca="1" si="17"/>
        <v/>
      </c>
      <c r="BB26" s="158" t="str">
        <f t="shared" ca="1" si="17"/>
        <v/>
      </c>
      <c r="BC26" s="158" t="str">
        <f t="shared" ca="1" si="17"/>
        <v/>
      </c>
      <c r="BD26" s="159" t="str">
        <f t="shared" ca="1" si="17"/>
        <v/>
      </c>
      <c r="BE26" s="75"/>
      <c r="BF26" s="115"/>
      <c r="BG26" s="116"/>
      <c r="BH26" s="117"/>
      <c r="BI26" s="79">
        <f t="shared" si="12"/>
        <v>48839</v>
      </c>
      <c r="BJ26" s="8">
        <f t="shared" si="13"/>
        <v>16</v>
      </c>
      <c r="BK26" s="61">
        <f t="shared" si="6"/>
        <v>2033</v>
      </c>
      <c r="BN26" s="62">
        <f t="shared" si="7"/>
        <v>16</v>
      </c>
      <c r="BO26" s="63" t="str">
        <f t="shared" si="8"/>
        <v>1/0/2033</v>
      </c>
      <c r="BP26" s="64">
        <f t="shared" ca="1" si="2"/>
        <v>0</v>
      </c>
      <c r="BQ26" s="62">
        <v>52</v>
      </c>
      <c r="BR26" s="4">
        <f t="shared" si="3"/>
        <v>1.1111111111111112E-2</v>
      </c>
      <c r="BS26" s="5">
        <f t="shared" ca="1" si="9"/>
        <v>0</v>
      </c>
      <c r="BT26"/>
      <c r="CB26" s="65"/>
    </row>
    <row r="27" spans="1:80" ht="13" customHeight="1" thickBot="1" x14ac:dyDescent="0.4">
      <c r="A27" s="369"/>
      <c r="B27" s="118">
        <f t="shared" si="10"/>
        <v>2034</v>
      </c>
      <c r="C27" s="162">
        <f t="shared" si="4"/>
        <v>17</v>
      </c>
      <c r="D27" s="9" t="str">
        <f ca="1">IF(BS27=0,"",SUM(BS$10:BS27))</f>
        <v/>
      </c>
      <c r="E27" s="163" t="str">
        <f t="shared" ca="1" si="11"/>
        <v/>
      </c>
      <c r="F27" s="164" t="str">
        <f t="shared" ca="1" si="11"/>
        <v/>
      </c>
      <c r="G27" s="165" t="str">
        <f t="shared" ca="1" si="11"/>
        <v/>
      </c>
      <c r="H27" s="165" t="str">
        <f t="shared" ca="1" si="11"/>
        <v/>
      </c>
      <c r="I27" s="166" t="str">
        <f t="shared" ca="1" si="11"/>
        <v/>
      </c>
      <c r="J27" s="163" t="str">
        <f t="shared" ca="1" si="11"/>
        <v/>
      </c>
      <c r="K27" s="165" t="str">
        <f t="shared" ca="1" si="11"/>
        <v/>
      </c>
      <c r="L27" s="165" t="str">
        <f t="shared" ca="1" si="11"/>
        <v/>
      </c>
      <c r="M27" s="166" t="str">
        <f t="shared" ca="1" si="11"/>
        <v/>
      </c>
      <c r="N27" s="167" t="str">
        <f t="shared" ca="1" si="11"/>
        <v/>
      </c>
      <c r="O27" s="165" t="str">
        <f t="shared" ca="1" si="11"/>
        <v/>
      </c>
      <c r="P27" s="165" t="str">
        <f t="shared" ca="1" si="11"/>
        <v/>
      </c>
      <c r="Q27" s="166" t="str">
        <f t="shared" ca="1" si="11"/>
        <v/>
      </c>
      <c r="R27" s="168" t="str">
        <f t="shared" ca="1" si="11"/>
        <v/>
      </c>
      <c r="S27" s="165" t="str">
        <f t="shared" ca="1" si="11"/>
        <v/>
      </c>
      <c r="T27" s="165" t="str">
        <f t="shared" ca="1" si="11"/>
        <v/>
      </c>
      <c r="U27" s="166" t="str">
        <f t="shared" ca="1" si="15"/>
        <v/>
      </c>
      <c r="V27" s="168" t="str">
        <f t="shared" ca="1" si="15"/>
        <v/>
      </c>
      <c r="W27" s="165" t="str">
        <f t="shared" ca="1" si="15"/>
        <v/>
      </c>
      <c r="X27" s="165" t="str">
        <f t="shared" ca="1" si="15"/>
        <v/>
      </c>
      <c r="Y27" s="165" t="str">
        <f t="shared" ca="1" si="15"/>
        <v/>
      </c>
      <c r="Z27" s="165" t="str">
        <f t="shared" ca="1" si="15"/>
        <v/>
      </c>
      <c r="AA27" s="166" t="str">
        <f t="shared" ca="1" si="15"/>
        <v/>
      </c>
      <c r="AB27" s="168" t="str">
        <f t="shared" ca="1" si="15"/>
        <v/>
      </c>
      <c r="AC27" s="165" t="str">
        <f t="shared" ca="1" si="15"/>
        <v/>
      </c>
      <c r="AD27" s="165" t="str">
        <f t="shared" ca="1" si="15"/>
        <v/>
      </c>
      <c r="AE27" s="166" t="str">
        <f t="shared" ca="1" si="15"/>
        <v/>
      </c>
      <c r="AF27" s="168" t="str">
        <f t="shared" ca="1" si="15"/>
        <v/>
      </c>
      <c r="AG27" s="165" t="str">
        <f t="shared" ca="1" si="15"/>
        <v/>
      </c>
      <c r="AH27" s="165" t="str">
        <f t="shared" ca="1" si="15"/>
        <v/>
      </c>
      <c r="AI27" s="166" t="str">
        <f t="shared" ca="1" si="15"/>
        <v/>
      </c>
      <c r="AJ27" s="168" t="str">
        <f t="shared" ca="1" si="15"/>
        <v/>
      </c>
      <c r="AK27" s="165" t="str">
        <f t="shared" ca="1" si="16"/>
        <v/>
      </c>
      <c r="AL27" s="165" t="str">
        <f t="shared" ca="1" si="16"/>
        <v/>
      </c>
      <c r="AM27" s="165" t="str">
        <f t="shared" ca="1" si="16"/>
        <v/>
      </c>
      <c r="AN27" s="166" t="str">
        <f t="shared" ca="1" si="16"/>
        <v/>
      </c>
      <c r="AO27" s="168" t="str">
        <f t="shared" ca="1" si="16"/>
        <v/>
      </c>
      <c r="AP27" s="165" t="str">
        <f t="shared" ca="1" si="16"/>
        <v/>
      </c>
      <c r="AQ27" s="165" t="str">
        <f t="shared" ca="1" si="16"/>
        <v/>
      </c>
      <c r="AR27" s="166" t="str">
        <f t="shared" ca="1" si="16"/>
        <v/>
      </c>
      <c r="AS27" s="168" t="str">
        <f t="shared" ca="1" si="16"/>
        <v/>
      </c>
      <c r="AT27" s="165" t="str">
        <f t="shared" ca="1" si="16"/>
        <v/>
      </c>
      <c r="AU27" s="165" t="str">
        <f t="shared" ca="1" si="16"/>
        <v/>
      </c>
      <c r="AV27" s="166" t="str">
        <f t="shared" ca="1" si="16"/>
        <v/>
      </c>
      <c r="AW27" s="168" t="str">
        <f t="shared" ca="1" si="16"/>
        <v/>
      </c>
      <c r="AX27" s="165" t="str">
        <f t="shared" ca="1" si="16"/>
        <v/>
      </c>
      <c r="AY27" s="165" t="str">
        <f t="shared" ca="1" si="16"/>
        <v/>
      </c>
      <c r="AZ27" s="166" t="str">
        <f t="shared" ca="1" si="16"/>
        <v/>
      </c>
      <c r="BA27" s="169" t="str">
        <f t="shared" ca="1" si="17"/>
        <v/>
      </c>
      <c r="BB27" s="165" t="str">
        <f t="shared" ca="1" si="17"/>
        <v/>
      </c>
      <c r="BC27" s="165" t="str">
        <f t="shared" ca="1" si="17"/>
        <v/>
      </c>
      <c r="BD27" s="166" t="str">
        <f t="shared" ca="1" si="17"/>
        <v/>
      </c>
      <c r="BE27" s="89"/>
      <c r="BF27" s="128"/>
      <c r="BG27" s="129"/>
      <c r="BH27" s="130"/>
      <c r="BI27" s="79">
        <f t="shared" si="12"/>
        <v>49204</v>
      </c>
      <c r="BJ27" s="8">
        <f t="shared" si="13"/>
        <v>17</v>
      </c>
      <c r="BK27" s="61">
        <f t="shared" si="6"/>
        <v>2034</v>
      </c>
      <c r="BN27" s="62">
        <f t="shared" si="7"/>
        <v>17</v>
      </c>
      <c r="BO27" s="63" t="str">
        <f t="shared" si="8"/>
        <v>1/0/2034</v>
      </c>
      <c r="BP27" s="64">
        <f t="shared" ca="1" si="2"/>
        <v>0</v>
      </c>
      <c r="BQ27" s="62">
        <v>52</v>
      </c>
      <c r="BR27" s="4">
        <f t="shared" si="3"/>
        <v>1.1111111111111112E-2</v>
      </c>
      <c r="BS27" s="5">
        <f t="shared" ca="1" si="9"/>
        <v>0</v>
      </c>
      <c r="BT27"/>
      <c r="CB27" s="65"/>
    </row>
    <row r="28" spans="1:80" ht="13" customHeight="1" x14ac:dyDescent="0.35">
      <c r="A28" s="369"/>
      <c r="B28" s="92">
        <f t="shared" si="10"/>
        <v>2035</v>
      </c>
      <c r="C28" s="93">
        <f t="shared" si="4"/>
        <v>18</v>
      </c>
      <c r="D28" s="10" t="str">
        <f ca="1">IF(BS28=0,"",SUM(BS$10:BS28))</f>
        <v/>
      </c>
      <c r="E28" s="94" t="str">
        <f t="shared" ca="1" si="11"/>
        <v/>
      </c>
      <c r="F28" s="95" t="str">
        <f t="shared" ca="1" si="11"/>
        <v/>
      </c>
      <c r="G28" s="96" t="str">
        <f t="shared" ca="1" si="11"/>
        <v/>
      </c>
      <c r="H28" s="96" t="str">
        <f t="shared" ca="1" si="11"/>
        <v/>
      </c>
      <c r="I28" s="97" t="str">
        <f t="shared" ca="1" si="11"/>
        <v/>
      </c>
      <c r="J28" s="94" t="str">
        <f t="shared" ca="1" si="11"/>
        <v/>
      </c>
      <c r="K28" s="96" t="str">
        <f t="shared" ca="1" si="11"/>
        <v/>
      </c>
      <c r="L28" s="96" t="str">
        <f t="shared" ca="1" si="11"/>
        <v/>
      </c>
      <c r="M28" s="97" t="str">
        <f t="shared" ca="1" si="11"/>
        <v/>
      </c>
      <c r="N28" s="98" t="str">
        <f t="shared" ca="1" si="11"/>
        <v/>
      </c>
      <c r="O28" s="96" t="str">
        <f t="shared" ca="1" si="11"/>
        <v/>
      </c>
      <c r="P28" s="96" t="str">
        <f t="shared" ca="1" si="11"/>
        <v/>
      </c>
      <c r="Q28" s="97" t="str">
        <f t="shared" ca="1" si="11"/>
        <v/>
      </c>
      <c r="R28" s="99" t="str">
        <f t="shared" ca="1" si="11"/>
        <v/>
      </c>
      <c r="S28" s="96" t="str">
        <f t="shared" ca="1" si="11"/>
        <v/>
      </c>
      <c r="T28" s="96" t="str">
        <f t="shared" ca="1" si="11"/>
        <v/>
      </c>
      <c r="U28" s="97" t="str">
        <f t="shared" ca="1" si="15"/>
        <v/>
      </c>
      <c r="V28" s="99" t="str">
        <f t="shared" ca="1" si="15"/>
        <v/>
      </c>
      <c r="W28" s="96" t="str">
        <f t="shared" ca="1" si="15"/>
        <v/>
      </c>
      <c r="X28" s="96" t="str">
        <f t="shared" ca="1" si="15"/>
        <v/>
      </c>
      <c r="Y28" s="96" t="str">
        <f t="shared" ca="1" si="15"/>
        <v/>
      </c>
      <c r="Z28" s="96" t="str">
        <f t="shared" ca="1" si="15"/>
        <v/>
      </c>
      <c r="AA28" s="97" t="str">
        <f t="shared" ca="1" si="15"/>
        <v/>
      </c>
      <c r="AB28" s="99" t="str">
        <f t="shared" ca="1" si="15"/>
        <v/>
      </c>
      <c r="AC28" s="96" t="str">
        <f t="shared" ca="1" si="15"/>
        <v/>
      </c>
      <c r="AD28" s="96" t="str">
        <f t="shared" ca="1" si="15"/>
        <v/>
      </c>
      <c r="AE28" s="97" t="str">
        <f t="shared" ca="1" si="15"/>
        <v/>
      </c>
      <c r="AF28" s="99" t="str">
        <f t="shared" ca="1" si="15"/>
        <v/>
      </c>
      <c r="AG28" s="96" t="str">
        <f t="shared" ca="1" si="15"/>
        <v/>
      </c>
      <c r="AH28" s="96" t="str">
        <f t="shared" ca="1" si="15"/>
        <v/>
      </c>
      <c r="AI28" s="97" t="str">
        <f t="shared" ca="1" si="15"/>
        <v/>
      </c>
      <c r="AJ28" s="99" t="str">
        <f t="shared" ca="1" si="15"/>
        <v/>
      </c>
      <c r="AK28" s="96" t="str">
        <f t="shared" ca="1" si="16"/>
        <v/>
      </c>
      <c r="AL28" s="96" t="str">
        <f t="shared" ca="1" si="16"/>
        <v/>
      </c>
      <c r="AM28" s="96" t="str">
        <f t="shared" ca="1" si="16"/>
        <v/>
      </c>
      <c r="AN28" s="97" t="str">
        <f t="shared" ca="1" si="16"/>
        <v/>
      </c>
      <c r="AO28" s="99" t="str">
        <f t="shared" ca="1" si="16"/>
        <v/>
      </c>
      <c r="AP28" s="96" t="str">
        <f t="shared" ca="1" si="16"/>
        <v/>
      </c>
      <c r="AQ28" s="96" t="str">
        <f t="shared" ca="1" si="16"/>
        <v/>
      </c>
      <c r="AR28" s="97" t="str">
        <f t="shared" ca="1" si="16"/>
        <v/>
      </c>
      <c r="AS28" s="99" t="str">
        <f t="shared" ca="1" si="16"/>
        <v/>
      </c>
      <c r="AT28" s="96" t="str">
        <f t="shared" ca="1" si="16"/>
        <v/>
      </c>
      <c r="AU28" s="96" t="str">
        <f t="shared" ca="1" si="16"/>
        <v/>
      </c>
      <c r="AV28" s="97" t="str">
        <f t="shared" ca="1" si="16"/>
        <v/>
      </c>
      <c r="AW28" s="99" t="str">
        <f t="shared" ca="1" si="16"/>
        <v/>
      </c>
      <c r="AX28" s="96" t="str">
        <f t="shared" ca="1" si="16"/>
        <v/>
      </c>
      <c r="AY28" s="96" t="str">
        <f t="shared" ca="1" si="16"/>
        <v/>
      </c>
      <c r="AZ28" s="97" t="str">
        <f t="shared" ca="1" si="16"/>
        <v/>
      </c>
      <c r="BA28" s="100" t="str">
        <f t="shared" ca="1" si="17"/>
        <v/>
      </c>
      <c r="BB28" s="96" t="str">
        <f t="shared" ca="1" si="17"/>
        <v/>
      </c>
      <c r="BC28" s="96" t="str">
        <f t="shared" ca="1" si="17"/>
        <v/>
      </c>
      <c r="BD28" s="97" t="str">
        <f t="shared" ca="1" si="17"/>
        <v/>
      </c>
      <c r="BE28" s="170" t="s">
        <v>37</v>
      </c>
      <c r="BF28" s="102"/>
      <c r="BG28" s="298"/>
      <c r="BH28" s="302"/>
      <c r="BI28" s="79">
        <f t="shared" si="12"/>
        <v>49569</v>
      </c>
      <c r="BJ28" s="8">
        <f t="shared" si="13"/>
        <v>18</v>
      </c>
      <c r="BK28" s="61">
        <f t="shared" si="6"/>
        <v>2035</v>
      </c>
      <c r="BN28" s="62">
        <f t="shared" si="7"/>
        <v>18</v>
      </c>
      <c r="BO28" s="63" t="str">
        <f t="shared" si="8"/>
        <v>1/0/2035</v>
      </c>
      <c r="BP28" s="64">
        <f t="shared" ca="1" si="2"/>
        <v>0</v>
      </c>
      <c r="BQ28" s="62">
        <v>52</v>
      </c>
      <c r="BR28" s="4">
        <f t="shared" si="3"/>
        <v>1.1111111111111112E-2</v>
      </c>
      <c r="BS28" s="5">
        <f t="shared" ca="1" si="9"/>
        <v>0</v>
      </c>
      <c r="BT28"/>
      <c r="CB28" s="65"/>
    </row>
    <row r="29" spans="1:80" ht="13" customHeight="1" thickBot="1" x14ac:dyDescent="0.4">
      <c r="A29" s="370"/>
      <c r="B29" s="105">
        <f t="shared" si="10"/>
        <v>2036</v>
      </c>
      <c r="C29" s="106">
        <f t="shared" si="4"/>
        <v>19</v>
      </c>
      <c r="D29" s="11" t="str">
        <f ca="1">IF(BS29=0,"",SUM(BS$10:BS29))</f>
        <v/>
      </c>
      <c r="E29" s="107" t="str">
        <f t="shared" ca="1" si="11"/>
        <v/>
      </c>
      <c r="F29" s="108" t="str">
        <f t="shared" ca="1" si="11"/>
        <v/>
      </c>
      <c r="G29" s="109" t="str">
        <f t="shared" ca="1" si="11"/>
        <v/>
      </c>
      <c r="H29" s="109" t="str">
        <f t="shared" ca="1" si="11"/>
        <v/>
      </c>
      <c r="I29" s="110" t="str">
        <f t="shared" ca="1" si="11"/>
        <v/>
      </c>
      <c r="J29" s="107" t="str">
        <f t="shared" ca="1" si="11"/>
        <v/>
      </c>
      <c r="K29" s="109" t="str">
        <f t="shared" ca="1" si="11"/>
        <v/>
      </c>
      <c r="L29" s="109" t="str">
        <f t="shared" ca="1" si="11"/>
        <v/>
      </c>
      <c r="M29" s="110" t="str">
        <f t="shared" ca="1" si="11"/>
        <v/>
      </c>
      <c r="N29" s="111" t="str">
        <f t="shared" ca="1" si="11"/>
        <v/>
      </c>
      <c r="O29" s="109" t="str">
        <f t="shared" ca="1" si="11"/>
        <v/>
      </c>
      <c r="P29" s="109" t="str">
        <f t="shared" ca="1" si="11"/>
        <v/>
      </c>
      <c r="Q29" s="110" t="str">
        <f t="shared" ca="1" si="11"/>
        <v/>
      </c>
      <c r="R29" s="112" t="str">
        <f t="shared" ca="1" si="11"/>
        <v/>
      </c>
      <c r="S29" s="109" t="str">
        <f t="shared" ca="1" si="11"/>
        <v/>
      </c>
      <c r="T29" s="109" t="str">
        <f t="shared" ca="1" si="11"/>
        <v/>
      </c>
      <c r="U29" s="110" t="str">
        <f t="shared" ca="1" si="15"/>
        <v/>
      </c>
      <c r="V29" s="112" t="str">
        <f t="shared" ca="1" si="15"/>
        <v/>
      </c>
      <c r="W29" s="109" t="str">
        <f t="shared" ca="1" si="15"/>
        <v/>
      </c>
      <c r="X29" s="109" t="str">
        <f t="shared" ca="1" si="15"/>
        <v/>
      </c>
      <c r="Y29" s="109" t="str">
        <f t="shared" ca="1" si="15"/>
        <v/>
      </c>
      <c r="Z29" s="109" t="str">
        <f t="shared" ca="1" si="15"/>
        <v/>
      </c>
      <c r="AA29" s="110" t="str">
        <f t="shared" ca="1" si="15"/>
        <v/>
      </c>
      <c r="AB29" s="112" t="str">
        <f t="shared" ca="1" si="15"/>
        <v/>
      </c>
      <c r="AC29" s="109" t="str">
        <f t="shared" ca="1" si="15"/>
        <v/>
      </c>
      <c r="AD29" s="109" t="str">
        <f t="shared" ca="1" si="15"/>
        <v/>
      </c>
      <c r="AE29" s="110" t="str">
        <f t="shared" ca="1" si="15"/>
        <v/>
      </c>
      <c r="AF29" s="112" t="str">
        <f t="shared" ca="1" si="15"/>
        <v/>
      </c>
      <c r="AG29" s="109" t="str">
        <f t="shared" ca="1" si="15"/>
        <v/>
      </c>
      <c r="AH29" s="109" t="str">
        <f t="shared" ca="1" si="15"/>
        <v/>
      </c>
      <c r="AI29" s="110" t="str">
        <f t="shared" ca="1" si="15"/>
        <v/>
      </c>
      <c r="AJ29" s="112" t="str">
        <f t="shared" ca="1" si="15"/>
        <v/>
      </c>
      <c r="AK29" s="109" t="str">
        <f t="shared" ca="1" si="16"/>
        <v/>
      </c>
      <c r="AL29" s="109" t="str">
        <f t="shared" ca="1" si="16"/>
        <v/>
      </c>
      <c r="AM29" s="109" t="str">
        <f t="shared" ca="1" si="16"/>
        <v/>
      </c>
      <c r="AN29" s="110" t="str">
        <f t="shared" ca="1" si="16"/>
        <v/>
      </c>
      <c r="AO29" s="112" t="str">
        <f t="shared" ca="1" si="16"/>
        <v/>
      </c>
      <c r="AP29" s="109" t="str">
        <f t="shared" ca="1" si="16"/>
        <v/>
      </c>
      <c r="AQ29" s="109" t="str">
        <f t="shared" ca="1" si="16"/>
        <v/>
      </c>
      <c r="AR29" s="110" t="str">
        <f t="shared" ca="1" si="16"/>
        <v/>
      </c>
      <c r="AS29" s="112" t="str">
        <f t="shared" ca="1" si="16"/>
        <v/>
      </c>
      <c r="AT29" s="109" t="str">
        <f t="shared" ca="1" si="16"/>
        <v/>
      </c>
      <c r="AU29" s="109" t="str">
        <f t="shared" ca="1" si="16"/>
        <v/>
      </c>
      <c r="AV29" s="110" t="str">
        <f t="shared" ca="1" si="16"/>
        <v/>
      </c>
      <c r="AW29" s="112" t="str">
        <f t="shared" ca="1" si="16"/>
        <v/>
      </c>
      <c r="AX29" s="109" t="str">
        <f t="shared" ca="1" si="16"/>
        <v/>
      </c>
      <c r="AY29" s="109" t="str">
        <f t="shared" ca="1" si="16"/>
        <v/>
      </c>
      <c r="AZ29" s="110" t="str">
        <f t="shared" ca="1" si="16"/>
        <v/>
      </c>
      <c r="BA29" s="113" t="str">
        <f t="shared" ca="1" si="17"/>
        <v/>
      </c>
      <c r="BB29" s="109" t="str">
        <f t="shared" ca="1" si="17"/>
        <v/>
      </c>
      <c r="BC29" s="109" t="str">
        <f t="shared" ca="1" si="17"/>
        <v/>
      </c>
      <c r="BD29" s="110" t="str">
        <f t="shared" ca="1" si="17"/>
        <v/>
      </c>
      <c r="BE29" s="171"/>
      <c r="BF29" s="115"/>
      <c r="BG29" s="299"/>
      <c r="BH29" s="303"/>
      <c r="BI29" s="79">
        <f t="shared" si="12"/>
        <v>49935</v>
      </c>
      <c r="BJ29" s="8">
        <f t="shared" si="13"/>
        <v>19</v>
      </c>
      <c r="BK29" s="61">
        <f t="shared" si="6"/>
        <v>2036</v>
      </c>
      <c r="BN29" s="62">
        <f t="shared" si="7"/>
        <v>19</v>
      </c>
      <c r="BO29" s="63" t="str">
        <f t="shared" si="8"/>
        <v>1/0/2036</v>
      </c>
      <c r="BP29" s="64">
        <f t="shared" ca="1" si="2"/>
        <v>0</v>
      </c>
      <c r="BQ29" s="62">
        <v>52</v>
      </c>
      <c r="BR29" s="4">
        <f t="shared" si="3"/>
        <v>1.1111111111111112E-2</v>
      </c>
      <c r="BS29" s="5">
        <f t="shared" ca="1" si="9"/>
        <v>0</v>
      </c>
      <c r="BT29"/>
      <c r="CB29" s="65"/>
    </row>
    <row r="30" spans="1:80" ht="13" customHeight="1" x14ac:dyDescent="0.35">
      <c r="A30" s="368">
        <v>3</v>
      </c>
      <c r="B30" s="105">
        <f t="shared" si="10"/>
        <v>2037</v>
      </c>
      <c r="C30" s="106">
        <f t="shared" si="4"/>
        <v>20</v>
      </c>
      <c r="D30" s="11" t="str">
        <f ca="1">IF(BS30=0,"",SUM(BS$10:BS30))</f>
        <v/>
      </c>
      <c r="E30" s="107" t="str">
        <f t="shared" ca="1" si="11"/>
        <v/>
      </c>
      <c r="F30" s="108" t="str">
        <f t="shared" ca="1" si="11"/>
        <v/>
      </c>
      <c r="G30" s="109" t="str">
        <f t="shared" ca="1" si="11"/>
        <v/>
      </c>
      <c r="H30" s="109" t="str">
        <f t="shared" ca="1" si="11"/>
        <v/>
      </c>
      <c r="I30" s="110" t="str">
        <f t="shared" ca="1" si="11"/>
        <v/>
      </c>
      <c r="J30" s="107" t="str">
        <f t="shared" ca="1" si="11"/>
        <v/>
      </c>
      <c r="K30" s="109" t="str">
        <f t="shared" ca="1" si="11"/>
        <v/>
      </c>
      <c r="L30" s="109" t="str">
        <f t="shared" ca="1" si="11"/>
        <v/>
      </c>
      <c r="M30" s="110" t="str">
        <f t="shared" ca="1" si="11"/>
        <v/>
      </c>
      <c r="N30" s="111" t="str">
        <f t="shared" ca="1" si="11"/>
        <v/>
      </c>
      <c r="O30" s="109" t="str">
        <f t="shared" ca="1" si="11"/>
        <v/>
      </c>
      <c r="P30" s="109" t="str">
        <f t="shared" ca="1" si="11"/>
        <v/>
      </c>
      <c r="Q30" s="110" t="str">
        <f t="shared" ca="1" si="11"/>
        <v/>
      </c>
      <c r="R30" s="112" t="str">
        <f t="shared" ca="1" si="11"/>
        <v/>
      </c>
      <c r="S30" s="109" t="str">
        <f t="shared" ca="1" si="11"/>
        <v/>
      </c>
      <c r="T30" s="109" t="str">
        <f t="shared" ca="1" si="11"/>
        <v/>
      </c>
      <c r="U30" s="110" t="str">
        <f t="shared" ca="1" si="15"/>
        <v/>
      </c>
      <c r="V30" s="112" t="str">
        <f t="shared" ca="1" si="15"/>
        <v/>
      </c>
      <c r="W30" s="109" t="str">
        <f t="shared" ca="1" si="15"/>
        <v/>
      </c>
      <c r="X30" s="109" t="str">
        <f t="shared" ca="1" si="15"/>
        <v/>
      </c>
      <c r="Y30" s="109" t="str">
        <f t="shared" ca="1" si="15"/>
        <v/>
      </c>
      <c r="Z30" s="109" t="str">
        <f t="shared" ca="1" si="15"/>
        <v/>
      </c>
      <c r="AA30" s="110" t="str">
        <f t="shared" ca="1" si="15"/>
        <v/>
      </c>
      <c r="AB30" s="112" t="str">
        <f t="shared" ca="1" si="15"/>
        <v/>
      </c>
      <c r="AC30" s="109" t="str">
        <f t="shared" ca="1" si="15"/>
        <v/>
      </c>
      <c r="AD30" s="109" t="str">
        <f t="shared" ca="1" si="15"/>
        <v/>
      </c>
      <c r="AE30" s="110" t="str">
        <f t="shared" ca="1" si="15"/>
        <v/>
      </c>
      <c r="AF30" s="112" t="str">
        <f t="shared" ca="1" si="15"/>
        <v/>
      </c>
      <c r="AG30" s="109" t="str">
        <f t="shared" ca="1" si="15"/>
        <v/>
      </c>
      <c r="AH30" s="109" t="str">
        <f t="shared" ca="1" si="15"/>
        <v/>
      </c>
      <c r="AI30" s="110" t="str">
        <f t="shared" ca="1" si="15"/>
        <v/>
      </c>
      <c r="AJ30" s="112" t="str">
        <f t="shared" ca="1" si="15"/>
        <v/>
      </c>
      <c r="AK30" s="109" t="str">
        <f t="shared" ca="1" si="16"/>
        <v/>
      </c>
      <c r="AL30" s="109" t="str">
        <f t="shared" ca="1" si="16"/>
        <v/>
      </c>
      <c r="AM30" s="109" t="str">
        <f t="shared" ca="1" si="16"/>
        <v/>
      </c>
      <c r="AN30" s="110" t="str">
        <f t="shared" ca="1" si="16"/>
        <v/>
      </c>
      <c r="AO30" s="112" t="str">
        <f t="shared" ca="1" si="16"/>
        <v/>
      </c>
      <c r="AP30" s="109" t="str">
        <f t="shared" ca="1" si="16"/>
        <v/>
      </c>
      <c r="AQ30" s="109" t="str">
        <f t="shared" ca="1" si="16"/>
        <v/>
      </c>
      <c r="AR30" s="110" t="str">
        <f t="shared" ca="1" si="16"/>
        <v/>
      </c>
      <c r="AS30" s="112" t="str">
        <f t="shared" ca="1" si="16"/>
        <v/>
      </c>
      <c r="AT30" s="109" t="str">
        <f t="shared" ca="1" si="16"/>
        <v/>
      </c>
      <c r="AU30" s="109" t="str">
        <f t="shared" ca="1" si="16"/>
        <v/>
      </c>
      <c r="AV30" s="110" t="str">
        <f t="shared" ca="1" si="16"/>
        <v/>
      </c>
      <c r="AW30" s="112" t="str">
        <f t="shared" ca="1" si="16"/>
        <v/>
      </c>
      <c r="AX30" s="109" t="str">
        <f t="shared" ca="1" si="16"/>
        <v/>
      </c>
      <c r="AY30" s="109" t="str">
        <f t="shared" ca="1" si="16"/>
        <v/>
      </c>
      <c r="AZ30" s="110" t="str">
        <f t="shared" ca="1" si="16"/>
        <v/>
      </c>
      <c r="BA30" s="113" t="str">
        <f t="shared" ca="1" si="17"/>
        <v/>
      </c>
      <c r="BB30" s="109" t="str">
        <f t="shared" ca="1" si="17"/>
        <v/>
      </c>
      <c r="BC30" s="109" t="str">
        <f t="shared" ca="1" si="17"/>
        <v/>
      </c>
      <c r="BD30" s="110" t="str">
        <f t="shared" ca="1" si="17"/>
        <v/>
      </c>
      <c r="BE30" s="171"/>
      <c r="BF30" s="115"/>
      <c r="BG30" s="299"/>
      <c r="BH30" s="303"/>
      <c r="BI30" s="79">
        <f t="shared" si="12"/>
        <v>50300</v>
      </c>
      <c r="BJ30" s="8">
        <f t="shared" si="13"/>
        <v>20</v>
      </c>
      <c r="BK30" s="61">
        <f t="shared" si="6"/>
        <v>2037</v>
      </c>
      <c r="BN30" s="62">
        <f t="shared" si="7"/>
        <v>20</v>
      </c>
      <c r="BO30" s="63" t="str">
        <f t="shared" si="8"/>
        <v>1/0/2037</v>
      </c>
      <c r="BP30" s="64">
        <f t="shared" ca="1" si="2"/>
        <v>0</v>
      </c>
      <c r="BQ30" s="62">
        <v>52</v>
      </c>
      <c r="BR30" s="4">
        <f t="shared" si="3"/>
        <v>1.1111111111111112E-2</v>
      </c>
      <c r="BS30" s="5">
        <f t="shared" ca="1" si="9"/>
        <v>0</v>
      </c>
      <c r="BT30"/>
      <c r="CB30" s="65"/>
    </row>
    <row r="31" spans="1:80" ht="13" customHeight="1" thickBot="1" x14ac:dyDescent="0.4">
      <c r="A31" s="369"/>
      <c r="B31" s="172">
        <f t="shared" si="10"/>
        <v>2038</v>
      </c>
      <c r="C31" s="173">
        <f t="shared" si="4"/>
        <v>21</v>
      </c>
      <c r="D31" s="16" t="str">
        <f ca="1">IF(BS31=0,"",SUM(BS$10:BS31))</f>
        <v/>
      </c>
      <c r="E31" s="174" t="str">
        <f t="shared" ca="1" si="11"/>
        <v/>
      </c>
      <c r="F31" s="175" t="str">
        <f t="shared" ca="1" si="11"/>
        <v/>
      </c>
      <c r="G31" s="176" t="str">
        <f t="shared" ca="1" si="11"/>
        <v/>
      </c>
      <c r="H31" s="176" t="str">
        <f t="shared" ca="1" si="11"/>
        <v/>
      </c>
      <c r="I31" s="177" t="str">
        <f t="shared" ca="1" si="11"/>
        <v/>
      </c>
      <c r="J31" s="174" t="str">
        <f t="shared" ca="1" si="11"/>
        <v/>
      </c>
      <c r="K31" s="176" t="str">
        <f t="shared" ca="1" si="11"/>
        <v/>
      </c>
      <c r="L31" s="176" t="str">
        <f t="shared" ca="1" si="11"/>
        <v/>
      </c>
      <c r="M31" s="177" t="str">
        <f t="shared" ca="1" si="11"/>
        <v/>
      </c>
      <c r="N31" s="178" t="str">
        <f t="shared" ca="1" si="11"/>
        <v/>
      </c>
      <c r="O31" s="176" t="str">
        <f t="shared" ca="1" si="11"/>
        <v/>
      </c>
      <c r="P31" s="176" t="str">
        <f t="shared" ref="P31:AE46" ca="1" si="18">IF(DATE($BK31,P$5,P$6)&lt;=DATE(YEAR($BE$5),MONTH($BE$5),DAY($BE$5)),"X","")</f>
        <v/>
      </c>
      <c r="Q31" s="177" t="str">
        <f t="shared" ca="1" si="18"/>
        <v/>
      </c>
      <c r="R31" s="179" t="str">
        <f t="shared" ca="1" si="18"/>
        <v/>
      </c>
      <c r="S31" s="176" t="str">
        <f t="shared" ca="1" si="18"/>
        <v/>
      </c>
      <c r="T31" s="176" t="str">
        <f t="shared" ca="1" si="18"/>
        <v/>
      </c>
      <c r="U31" s="177" t="str">
        <f t="shared" ca="1" si="18"/>
        <v/>
      </c>
      <c r="V31" s="179" t="str">
        <f t="shared" ca="1" si="18"/>
        <v/>
      </c>
      <c r="W31" s="176" t="str">
        <f t="shared" ca="1" si="18"/>
        <v/>
      </c>
      <c r="X31" s="176" t="str">
        <f t="shared" ca="1" si="18"/>
        <v/>
      </c>
      <c r="Y31" s="176" t="str">
        <f t="shared" ca="1" si="18"/>
        <v/>
      </c>
      <c r="Z31" s="176" t="str">
        <f t="shared" ca="1" si="18"/>
        <v/>
      </c>
      <c r="AA31" s="177" t="str">
        <f t="shared" ca="1" si="18"/>
        <v/>
      </c>
      <c r="AB31" s="179" t="str">
        <f t="shared" ca="1" si="18"/>
        <v/>
      </c>
      <c r="AC31" s="176" t="str">
        <f t="shared" ca="1" si="18"/>
        <v/>
      </c>
      <c r="AD31" s="176" t="str">
        <f t="shared" ca="1" si="18"/>
        <v/>
      </c>
      <c r="AE31" s="177" t="str">
        <f t="shared" ca="1" si="18"/>
        <v/>
      </c>
      <c r="AF31" s="179" t="str">
        <f t="shared" ca="1" si="15"/>
        <v/>
      </c>
      <c r="AG31" s="176" t="str">
        <f t="shared" ca="1" si="15"/>
        <v/>
      </c>
      <c r="AH31" s="176" t="str">
        <f t="shared" ca="1" si="15"/>
        <v/>
      </c>
      <c r="AI31" s="177" t="str">
        <f t="shared" ca="1" si="15"/>
        <v/>
      </c>
      <c r="AJ31" s="179" t="str">
        <f t="shared" ca="1" si="15"/>
        <v/>
      </c>
      <c r="AK31" s="176" t="str">
        <f t="shared" ca="1" si="16"/>
        <v/>
      </c>
      <c r="AL31" s="176" t="str">
        <f t="shared" ca="1" si="16"/>
        <v/>
      </c>
      <c r="AM31" s="176" t="str">
        <f t="shared" ca="1" si="16"/>
        <v/>
      </c>
      <c r="AN31" s="177" t="str">
        <f t="shared" ca="1" si="16"/>
        <v/>
      </c>
      <c r="AO31" s="179" t="str">
        <f t="shared" ca="1" si="16"/>
        <v/>
      </c>
      <c r="AP31" s="176" t="str">
        <f t="shared" ca="1" si="16"/>
        <v/>
      </c>
      <c r="AQ31" s="176" t="str">
        <f t="shared" ca="1" si="16"/>
        <v/>
      </c>
      <c r="AR31" s="177" t="str">
        <f t="shared" ca="1" si="16"/>
        <v/>
      </c>
      <c r="AS31" s="179" t="str">
        <f t="shared" ca="1" si="16"/>
        <v/>
      </c>
      <c r="AT31" s="176" t="str">
        <f t="shared" ca="1" si="16"/>
        <v/>
      </c>
      <c r="AU31" s="176" t="str">
        <f t="shared" ca="1" si="16"/>
        <v/>
      </c>
      <c r="AV31" s="177" t="str">
        <f t="shared" ca="1" si="16"/>
        <v/>
      </c>
      <c r="AW31" s="179" t="str">
        <f t="shared" ca="1" si="16"/>
        <v/>
      </c>
      <c r="AX31" s="176" t="str">
        <f t="shared" ca="1" si="16"/>
        <v/>
      </c>
      <c r="AY31" s="176" t="str">
        <f t="shared" ca="1" si="16"/>
        <v/>
      </c>
      <c r="AZ31" s="177" t="str">
        <f t="shared" ref="AZ31:BD49" ca="1" si="19">IF(DATE($BK31,AZ$5,AZ$6)&lt;=DATE(YEAR($BE$5),MONTH($BE$5),DAY($BE$5)),"X","")</f>
        <v/>
      </c>
      <c r="BA31" s="180" t="str">
        <f t="shared" ca="1" si="19"/>
        <v/>
      </c>
      <c r="BB31" s="176" t="str">
        <f t="shared" ca="1" si="19"/>
        <v/>
      </c>
      <c r="BC31" s="176" t="str">
        <f t="shared" ca="1" si="19"/>
        <v/>
      </c>
      <c r="BD31" s="177" t="str">
        <f t="shared" ca="1" si="19"/>
        <v/>
      </c>
      <c r="BE31" s="181"/>
      <c r="BF31" s="182"/>
      <c r="BG31" s="300"/>
      <c r="BH31" s="304"/>
      <c r="BI31" s="79">
        <f t="shared" si="12"/>
        <v>50665</v>
      </c>
      <c r="BJ31" s="8">
        <f t="shared" si="13"/>
        <v>21</v>
      </c>
      <c r="BK31" s="61">
        <f t="shared" si="6"/>
        <v>2038</v>
      </c>
      <c r="BN31" s="62">
        <f t="shared" si="7"/>
        <v>21</v>
      </c>
      <c r="BO31" s="63" t="str">
        <f t="shared" si="8"/>
        <v>1/0/2038</v>
      </c>
      <c r="BP31" s="64">
        <f t="shared" ca="1" si="2"/>
        <v>0</v>
      </c>
      <c r="BQ31" s="62">
        <v>52</v>
      </c>
      <c r="BR31" s="4">
        <f t="shared" si="3"/>
        <v>1.1111111111111112E-2</v>
      </c>
      <c r="BS31" s="5">
        <f t="shared" ca="1" si="9"/>
        <v>0</v>
      </c>
      <c r="BT31"/>
      <c r="CB31" s="65"/>
    </row>
    <row r="32" spans="1:80" ht="13" customHeight="1" x14ac:dyDescent="0.35">
      <c r="A32" s="369"/>
      <c r="B32" s="92">
        <f t="shared" si="10"/>
        <v>2039</v>
      </c>
      <c r="C32" s="185">
        <f t="shared" si="4"/>
        <v>22</v>
      </c>
      <c r="D32" s="17" t="str">
        <f ca="1">IF(BS32=0,"",SUM(BS$10:BS32))</f>
        <v/>
      </c>
      <c r="E32" s="186" t="str">
        <f t="shared" ref="E32:T47" ca="1" si="20">IF(DATE($BK32,E$5,E$6)&lt;=DATE(YEAR($BE$5),MONTH($BE$5),DAY($BE$5)),"X","")</f>
        <v/>
      </c>
      <c r="F32" s="187" t="str">
        <f t="shared" ca="1" si="20"/>
        <v/>
      </c>
      <c r="G32" s="188" t="str">
        <f t="shared" ca="1" si="20"/>
        <v/>
      </c>
      <c r="H32" s="188" t="str">
        <f t="shared" ca="1" si="20"/>
        <v/>
      </c>
      <c r="I32" s="189" t="str">
        <f t="shared" ca="1" si="20"/>
        <v/>
      </c>
      <c r="J32" s="190" t="str">
        <f t="shared" ca="1" si="20"/>
        <v/>
      </c>
      <c r="K32" s="188" t="str">
        <f t="shared" ca="1" si="20"/>
        <v/>
      </c>
      <c r="L32" s="188" t="str">
        <f t="shared" ca="1" si="20"/>
        <v/>
      </c>
      <c r="M32" s="189" t="str">
        <f t="shared" ca="1" si="20"/>
        <v/>
      </c>
      <c r="N32" s="191" t="str">
        <f t="shared" ca="1" si="20"/>
        <v/>
      </c>
      <c r="O32" s="188" t="str">
        <f t="shared" ca="1" si="20"/>
        <v/>
      </c>
      <c r="P32" s="188" t="str">
        <f t="shared" ca="1" si="20"/>
        <v/>
      </c>
      <c r="Q32" s="189" t="str">
        <f t="shared" ca="1" si="20"/>
        <v/>
      </c>
      <c r="R32" s="192" t="str">
        <f t="shared" ca="1" si="20"/>
        <v/>
      </c>
      <c r="S32" s="188" t="str">
        <f t="shared" ca="1" si="20"/>
        <v/>
      </c>
      <c r="T32" s="188" t="str">
        <f t="shared" ca="1" si="20"/>
        <v/>
      </c>
      <c r="U32" s="189" t="str">
        <f t="shared" ca="1" si="18"/>
        <v/>
      </c>
      <c r="V32" s="192" t="str">
        <f t="shared" ca="1" si="18"/>
        <v/>
      </c>
      <c r="W32" s="188" t="str">
        <f t="shared" ca="1" si="18"/>
        <v/>
      </c>
      <c r="X32" s="188" t="str">
        <f t="shared" ca="1" si="18"/>
        <v/>
      </c>
      <c r="Y32" s="188" t="str">
        <f t="shared" ca="1" si="18"/>
        <v/>
      </c>
      <c r="Z32" s="188" t="str">
        <f t="shared" ca="1" si="18"/>
        <v/>
      </c>
      <c r="AA32" s="189" t="str">
        <f t="shared" ca="1" si="18"/>
        <v/>
      </c>
      <c r="AB32" s="192" t="str">
        <f t="shared" ca="1" si="18"/>
        <v/>
      </c>
      <c r="AC32" s="188" t="str">
        <f t="shared" ca="1" si="18"/>
        <v/>
      </c>
      <c r="AD32" s="188" t="str">
        <f t="shared" ca="1" si="18"/>
        <v/>
      </c>
      <c r="AE32" s="189" t="str">
        <f t="shared" ca="1" si="18"/>
        <v/>
      </c>
      <c r="AF32" s="192" t="str">
        <f t="shared" ca="1" si="15"/>
        <v/>
      </c>
      <c r="AG32" s="188" t="str">
        <f t="shared" ca="1" si="15"/>
        <v/>
      </c>
      <c r="AH32" s="188" t="str">
        <f t="shared" ca="1" si="15"/>
        <v/>
      </c>
      <c r="AI32" s="189" t="str">
        <f t="shared" ca="1" si="15"/>
        <v/>
      </c>
      <c r="AJ32" s="192" t="str">
        <f t="shared" ca="1" si="15"/>
        <v/>
      </c>
      <c r="AK32" s="188" t="str">
        <f t="shared" ref="AK32:AZ49" ca="1" si="21">IF(DATE($BK32,AK$5,AK$6)&lt;=DATE(YEAR($BE$5),MONTH($BE$5),DAY($BE$5)),"X","")</f>
        <v/>
      </c>
      <c r="AL32" s="188" t="str">
        <f t="shared" ca="1" si="21"/>
        <v/>
      </c>
      <c r="AM32" s="188" t="str">
        <f t="shared" ca="1" si="21"/>
        <v/>
      </c>
      <c r="AN32" s="189" t="str">
        <f t="shared" ca="1" si="21"/>
        <v/>
      </c>
      <c r="AO32" s="192" t="str">
        <f t="shared" ca="1" si="21"/>
        <v/>
      </c>
      <c r="AP32" s="188" t="str">
        <f t="shared" ca="1" si="21"/>
        <v/>
      </c>
      <c r="AQ32" s="188" t="str">
        <f t="shared" ca="1" si="21"/>
        <v/>
      </c>
      <c r="AR32" s="189" t="str">
        <f t="shared" ca="1" si="21"/>
        <v/>
      </c>
      <c r="AS32" s="192" t="str">
        <f t="shared" ca="1" si="21"/>
        <v/>
      </c>
      <c r="AT32" s="188" t="str">
        <f t="shared" ca="1" si="21"/>
        <v/>
      </c>
      <c r="AU32" s="188" t="str">
        <f t="shared" ca="1" si="21"/>
        <v/>
      </c>
      <c r="AV32" s="189" t="str">
        <f t="shared" ca="1" si="21"/>
        <v/>
      </c>
      <c r="AW32" s="192" t="str">
        <f t="shared" ca="1" si="21"/>
        <v/>
      </c>
      <c r="AX32" s="188" t="str">
        <f t="shared" ca="1" si="21"/>
        <v/>
      </c>
      <c r="AY32" s="188" t="str">
        <f t="shared" ca="1" si="21"/>
        <v/>
      </c>
      <c r="AZ32" s="189" t="str">
        <f t="shared" ca="1" si="21"/>
        <v/>
      </c>
      <c r="BA32" s="188" t="str">
        <f t="shared" ca="1" si="19"/>
        <v/>
      </c>
      <c r="BB32" s="188" t="str">
        <f t="shared" ca="1" si="19"/>
        <v/>
      </c>
      <c r="BC32" s="188" t="str">
        <f t="shared" ca="1" si="19"/>
        <v/>
      </c>
      <c r="BD32" s="189" t="str">
        <f t="shared" ca="1" si="19"/>
        <v/>
      </c>
      <c r="BE32" s="193" t="s">
        <v>38</v>
      </c>
      <c r="BF32" s="194"/>
      <c r="BG32" s="103"/>
      <c r="BH32" s="301"/>
      <c r="BI32" s="79">
        <f t="shared" si="12"/>
        <v>51030</v>
      </c>
      <c r="BJ32" s="8">
        <f t="shared" si="13"/>
        <v>22</v>
      </c>
      <c r="BK32" s="61">
        <f t="shared" si="6"/>
        <v>2039</v>
      </c>
      <c r="BN32" s="62">
        <f t="shared" si="7"/>
        <v>22</v>
      </c>
      <c r="BO32" s="63" t="str">
        <f t="shared" si="8"/>
        <v>1/0/2039</v>
      </c>
      <c r="BP32" s="64">
        <f t="shared" ca="1" si="2"/>
        <v>0</v>
      </c>
      <c r="BQ32" s="62">
        <v>52</v>
      </c>
      <c r="BR32" s="4">
        <f t="shared" si="3"/>
        <v>1.1111111111111112E-2</v>
      </c>
      <c r="BS32" s="5">
        <f t="shared" ca="1" si="9"/>
        <v>0</v>
      </c>
      <c r="BT32"/>
      <c r="CB32" s="65"/>
    </row>
    <row r="33" spans="1:80" ht="13" customHeight="1" x14ac:dyDescent="0.35">
      <c r="A33" s="369"/>
      <c r="B33" s="105">
        <f t="shared" si="10"/>
        <v>2040</v>
      </c>
      <c r="C33" s="195">
        <f t="shared" si="4"/>
        <v>23</v>
      </c>
      <c r="D33" s="18" t="str">
        <f ca="1">IF(BS33=0,"",SUM(BS$10:BS33))</f>
        <v/>
      </c>
      <c r="E33" s="196" t="str">
        <f t="shared" ca="1" si="20"/>
        <v/>
      </c>
      <c r="F33" s="197" t="str">
        <f t="shared" ca="1" si="20"/>
        <v/>
      </c>
      <c r="G33" s="198" t="str">
        <f t="shared" ca="1" si="20"/>
        <v/>
      </c>
      <c r="H33" s="198" t="str">
        <f t="shared" ca="1" si="20"/>
        <v/>
      </c>
      <c r="I33" s="199" t="str">
        <f t="shared" ca="1" si="20"/>
        <v/>
      </c>
      <c r="J33" s="200" t="str">
        <f t="shared" ca="1" si="20"/>
        <v/>
      </c>
      <c r="K33" s="198" t="str">
        <f t="shared" ca="1" si="20"/>
        <v/>
      </c>
      <c r="L33" s="198" t="str">
        <f t="shared" ca="1" si="20"/>
        <v/>
      </c>
      <c r="M33" s="199" t="str">
        <f t="shared" ca="1" si="20"/>
        <v/>
      </c>
      <c r="N33" s="201" t="str">
        <f t="shared" ca="1" si="20"/>
        <v/>
      </c>
      <c r="O33" s="198" t="str">
        <f t="shared" ca="1" si="20"/>
        <v/>
      </c>
      <c r="P33" s="198" t="str">
        <f t="shared" ca="1" si="20"/>
        <v/>
      </c>
      <c r="Q33" s="199" t="str">
        <f t="shared" ca="1" si="20"/>
        <v/>
      </c>
      <c r="R33" s="202" t="str">
        <f t="shared" ca="1" si="20"/>
        <v/>
      </c>
      <c r="S33" s="198" t="str">
        <f t="shared" ca="1" si="20"/>
        <v/>
      </c>
      <c r="T33" s="198" t="str">
        <f t="shared" ca="1" si="20"/>
        <v/>
      </c>
      <c r="U33" s="199" t="str">
        <f t="shared" ca="1" si="18"/>
        <v/>
      </c>
      <c r="V33" s="202" t="str">
        <f t="shared" ca="1" si="18"/>
        <v/>
      </c>
      <c r="W33" s="198" t="str">
        <f t="shared" ca="1" si="18"/>
        <v/>
      </c>
      <c r="X33" s="198" t="str">
        <f t="shared" ca="1" si="18"/>
        <v/>
      </c>
      <c r="Y33" s="198" t="str">
        <f t="shared" ca="1" si="18"/>
        <v/>
      </c>
      <c r="Z33" s="198" t="str">
        <f t="shared" ca="1" si="18"/>
        <v/>
      </c>
      <c r="AA33" s="199" t="str">
        <f t="shared" ca="1" si="18"/>
        <v/>
      </c>
      <c r="AB33" s="202" t="str">
        <f t="shared" ca="1" si="18"/>
        <v/>
      </c>
      <c r="AC33" s="198" t="str">
        <f t="shared" ca="1" si="18"/>
        <v/>
      </c>
      <c r="AD33" s="198" t="str">
        <f t="shared" ca="1" si="18"/>
        <v/>
      </c>
      <c r="AE33" s="199" t="str">
        <f t="shared" ca="1" si="18"/>
        <v/>
      </c>
      <c r="AF33" s="202" t="str">
        <f t="shared" ca="1" si="15"/>
        <v/>
      </c>
      <c r="AG33" s="198" t="str">
        <f t="shared" ca="1" si="15"/>
        <v/>
      </c>
      <c r="AH33" s="198" t="str">
        <f t="shared" ca="1" si="15"/>
        <v/>
      </c>
      <c r="AI33" s="199" t="str">
        <f t="shared" ca="1" si="15"/>
        <v/>
      </c>
      <c r="AJ33" s="202" t="str">
        <f t="shared" ca="1" si="15"/>
        <v/>
      </c>
      <c r="AK33" s="198" t="str">
        <f t="shared" ca="1" si="21"/>
        <v/>
      </c>
      <c r="AL33" s="198" t="str">
        <f t="shared" ca="1" si="21"/>
        <v/>
      </c>
      <c r="AM33" s="198" t="str">
        <f t="shared" ca="1" si="21"/>
        <v/>
      </c>
      <c r="AN33" s="199" t="str">
        <f t="shared" ca="1" si="21"/>
        <v/>
      </c>
      <c r="AO33" s="202" t="str">
        <f t="shared" ca="1" si="21"/>
        <v/>
      </c>
      <c r="AP33" s="198" t="str">
        <f t="shared" ca="1" si="21"/>
        <v/>
      </c>
      <c r="AQ33" s="198" t="str">
        <f t="shared" ca="1" si="21"/>
        <v/>
      </c>
      <c r="AR33" s="199" t="str">
        <f t="shared" ca="1" si="21"/>
        <v/>
      </c>
      <c r="AS33" s="202" t="str">
        <f t="shared" ca="1" si="21"/>
        <v/>
      </c>
      <c r="AT33" s="198" t="str">
        <f t="shared" ca="1" si="21"/>
        <v/>
      </c>
      <c r="AU33" s="198" t="str">
        <f t="shared" ca="1" si="21"/>
        <v/>
      </c>
      <c r="AV33" s="199" t="str">
        <f t="shared" ca="1" si="21"/>
        <v/>
      </c>
      <c r="AW33" s="202" t="str">
        <f t="shared" ca="1" si="21"/>
        <v/>
      </c>
      <c r="AX33" s="198" t="str">
        <f t="shared" ca="1" si="21"/>
        <v/>
      </c>
      <c r="AY33" s="198" t="str">
        <f t="shared" ca="1" si="21"/>
        <v/>
      </c>
      <c r="AZ33" s="199" t="str">
        <f t="shared" ca="1" si="21"/>
        <v/>
      </c>
      <c r="BA33" s="198" t="str">
        <f t="shared" ca="1" si="19"/>
        <v/>
      </c>
      <c r="BB33" s="198" t="str">
        <f t="shared" ca="1" si="19"/>
        <v/>
      </c>
      <c r="BC33" s="198" t="str">
        <f t="shared" ca="1" si="19"/>
        <v/>
      </c>
      <c r="BD33" s="199" t="str">
        <f t="shared" ca="1" si="19"/>
        <v/>
      </c>
      <c r="BE33" s="203"/>
      <c r="BF33" s="204"/>
      <c r="BG33" s="116"/>
      <c r="BH33" s="117"/>
      <c r="BI33" s="79">
        <f t="shared" si="12"/>
        <v>51396</v>
      </c>
      <c r="BJ33" s="8">
        <f t="shared" si="13"/>
        <v>23</v>
      </c>
      <c r="BK33" s="61">
        <f t="shared" si="6"/>
        <v>2040</v>
      </c>
      <c r="BN33" s="62">
        <f t="shared" si="7"/>
        <v>23</v>
      </c>
      <c r="BO33" s="63" t="str">
        <f t="shared" si="8"/>
        <v>1/0/2040</v>
      </c>
      <c r="BP33" s="64">
        <f t="shared" ca="1" si="2"/>
        <v>0</v>
      </c>
      <c r="BQ33" s="62">
        <v>52</v>
      </c>
      <c r="BR33" s="4">
        <f t="shared" si="3"/>
        <v>1.1111111111111112E-2</v>
      </c>
      <c r="BS33" s="5">
        <f t="shared" ca="1" si="9"/>
        <v>0</v>
      </c>
      <c r="BT33"/>
      <c r="CB33" s="65"/>
    </row>
    <row r="34" spans="1:80" ht="13" customHeight="1" x14ac:dyDescent="0.35">
      <c r="A34" s="369"/>
      <c r="B34" s="105">
        <f t="shared" si="10"/>
        <v>2041</v>
      </c>
      <c r="C34" s="195">
        <f t="shared" si="4"/>
        <v>24</v>
      </c>
      <c r="D34" s="18" t="str">
        <f ca="1">IF(BS34=0,"",SUM(BS$10:BS34))</f>
        <v/>
      </c>
      <c r="E34" s="196" t="str">
        <f t="shared" ca="1" si="20"/>
        <v/>
      </c>
      <c r="F34" s="197" t="str">
        <f t="shared" ca="1" si="20"/>
        <v/>
      </c>
      <c r="G34" s="198" t="str">
        <f t="shared" ca="1" si="20"/>
        <v/>
      </c>
      <c r="H34" s="198" t="str">
        <f t="shared" ca="1" si="20"/>
        <v/>
      </c>
      <c r="I34" s="199" t="str">
        <f t="shared" ca="1" si="20"/>
        <v/>
      </c>
      <c r="J34" s="200" t="str">
        <f t="shared" ca="1" si="20"/>
        <v/>
      </c>
      <c r="K34" s="198" t="str">
        <f t="shared" ca="1" si="20"/>
        <v/>
      </c>
      <c r="L34" s="198" t="str">
        <f t="shared" ca="1" si="20"/>
        <v/>
      </c>
      <c r="M34" s="199" t="str">
        <f t="shared" ca="1" si="20"/>
        <v/>
      </c>
      <c r="N34" s="201" t="str">
        <f t="shared" ca="1" si="20"/>
        <v/>
      </c>
      <c r="O34" s="198" t="str">
        <f t="shared" ca="1" si="20"/>
        <v/>
      </c>
      <c r="P34" s="198" t="str">
        <f t="shared" ca="1" si="20"/>
        <v/>
      </c>
      <c r="Q34" s="199" t="str">
        <f t="shared" ca="1" si="20"/>
        <v/>
      </c>
      <c r="R34" s="202" t="str">
        <f t="shared" ca="1" si="20"/>
        <v/>
      </c>
      <c r="S34" s="198" t="str">
        <f t="shared" ca="1" si="20"/>
        <v/>
      </c>
      <c r="T34" s="198" t="str">
        <f t="shared" ca="1" si="20"/>
        <v/>
      </c>
      <c r="U34" s="199" t="str">
        <f t="shared" ca="1" si="18"/>
        <v/>
      </c>
      <c r="V34" s="202" t="str">
        <f t="shared" ca="1" si="18"/>
        <v/>
      </c>
      <c r="W34" s="198" t="str">
        <f t="shared" ca="1" si="18"/>
        <v/>
      </c>
      <c r="X34" s="198" t="str">
        <f t="shared" ca="1" si="18"/>
        <v/>
      </c>
      <c r="Y34" s="198" t="str">
        <f t="shared" ca="1" si="18"/>
        <v/>
      </c>
      <c r="Z34" s="198" t="str">
        <f t="shared" ca="1" si="18"/>
        <v/>
      </c>
      <c r="AA34" s="199" t="str">
        <f t="shared" ca="1" si="18"/>
        <v/>
      </c>
      <c r="AB34" s="202" t="str">
        <f t="shared" ca="1" si="18"/>
        <v/>
      </c>
      <c r="AC34" s="198" t="str">
        <f t="shared" ca="1" si="18"/>
        <v/>
      </c>
      <c r="AD34" s="198" t="str">
        <f t="shared" ca="1" si="18"/>
        <v/>
      </c>
      <c r="AE34" s="199" t="str">
        <f t="shared" ca="1" si="18"/>
        <v/>
      </c>
      <c r="AF34" s="202" t="str">
        <f t="shared" ref="AF34:AU50" ca="1" si="22">IF(DATE($BK34,AF$5,AF$6)&lt;=DATE(YEAR($BE$5),MONTH($BE$5),DAY($BE$5)),"X","")</f>
        <v/>
      </c>
      <c r="AG34" s="198" t="str">
        <f t="shared" ca="1" si="22"/>
        <v/>
      </c>
      <c r="AH34" s="198" t="str">
        <f t="shared" ca="1" si="22"/>
        <v/>
      </c>
      <c r="AI34" s="199" t="str">
        <f t="shared" ca="1" si="22"/>
        <v/>
      </c>
      <c r="AJ34" s="202" t="str">
        <f t="shared" ca="1" si="22"/>
        <v/>
      </c>
      <c r="AK34" s="198" t="str">
        <f t="shared" ca="1" si="22"/>
        <v/>
      </c>
      <c r="AL34" s="198" t="str">
        <f t="shared" ca="1" si="22"/>
        <v/>
      </c>
      <c r="AM34" s="198" t="str">
        <f t="shared" ca="1" si="22"/>
        <v/>
      </c>
      <c r="AN34" s="199" t="str">
        <f t="shared" ca="1" si="22"/>
        <v/>
      </c>
      <c r="AO34" s="202" t="str">
        <f t="shared" ca="1" si="22"/>
        <v/>
      </c>
      <c r="AP34" s="198" t="str">
        <f t="shared" ca="1" si="22"/>
        <v/>
      </c>
      <c r="AQ34" s="198" t="str">
        <f t="shared" ca="1" si="22"/>
        <v/>
      </c>
      <c r="AR34" s="199" t="str">
        <f t="shared" ca="1" si="22"/>
        <v/>
      </c>
      <c r="AS34" s="202" t="str">
        <f t="shared" ca="1" si="22"/>
        <v/>
      </c>
      <c r="AT34" s="198" t="str">
        <f t="shared" ca="1" si="22"/>
        <v/>
      </c>
      <c r="AU34" s="198" t="str">
        <f t="shared" ca="1" si="22"/>
        <v/>
      </c>
      <c r="AV34" s="199" t="str">
        <f t="shared" ca="1" si="21"/>
        <v/>
      </c>
      <c r="AW34" s="202" t="str">
        <f t="shared" ca="1" si="21"/>
        <v/>
      </c>
      <c r="AX34" s="198" t="str">
        <f t="shared" ca="1" si="21"/>
        <v/>
      </c>
      <c r="AY34" s="198" t="str">
        <f t="shared" ca="1" si="21"/>
        <v/>
      </c>
      <c r="AZ34" s="199" t="str">
        <f t="shared" ca="1" si="21"/>
        <v/>
      </c>
      <c r="BA34" s="198" t="str">
        <f t="shared" ca="1" si="19"/>
        <v/>
      </c>
      <c r="BB34" s="198" t="str">
        <f t="shared" ca="1" si="19"/>
        <v/>
      </c>
      <c r="BC34" s="198" t="str">
        <f t="shared" ca="1" si="19"/>
        <v/>
      </c>
      <c r="BD34" s="199" t="str">
        <f t="shared" ca="1" si="19"/>
        <v/>
      </c>
      <c r="BE34" s="203"/>
      <c r="BF34" s="204"/>
      <c r="BG34" s="116"/>
      <c r="BH34" s="117"/>
      <c r="BI34" s="79">
        <f t="shared" si="12"/>
        <v>51761</v>
      </c>
      <c r="BJ34" s="8">
        <f t="shared" si="13"/>
        <v>24</v>
      </c>
      <c r="BK34" s="61">
        <f t="shared" si="6"/>
        <v>2041</v>
      </c>
      <c r="BN34" s="62">
        <f t="shared" si="7"/>
        <v>24</v>
      </c>
      <c r="BO34" s="63" t="str">
        <f t="shared" si="8"/>
        <v>1/0/2041</v>
      </c>
      <c r="BP34" s="64">
        <f t="shared" ca="1" si="2"/>
        <v>0</v>
      </c>
      <c r="BQ34" s="62">
        <v>52</v>
      </c>
      <c r="BR34" s="4">
        <f t="shared" si="3"/>
        <v>1.1111111111111112E-2</v>
      </c>
      <c r="BS34" s="5">
        <f t="shared" ca="1" si="9"/>
        <v>0</v>
      </c>
      <c r="BT34"/>
      <c r="CB34" s="65"/>
    </row>
    <row r="35" spans="1:80" ht="13" customHeight="1" x14ac:dyDescent="0.35">
      <c r="A35" s="369"/>
      <c r="B35" s="105">
        <f t="shared" si="10"/>
        <v>2042</v>
      </c>
      <c r="C35" s="195">
        <f t="shared" si="4"/>
        <v>25</v>
      </c>
      <c r="D35" s="18" t="str">
        <f ca="1">IF(BS35=0,"",SUM(BS$10:BS35))</f>
        <v/>
      </c>
      <c r="E35" s="196" t="str">
        <f t="shared" ca="1" si="20"/>
        <v/>
      </c>
      <c r="F35" s="197" t="str">
        <f t="shared" ca="1" si="20"/>
        <v/>
      </c>
      <c r="G35" s="198" t="str">
        <f t="shared" ca="1" si="20"/>
        <v/>
      </c>
      <c r="H35" s="198" t="str">
        <f t="shared" ca="1" si="20"/>
        <v/>
      </c>
      <c r="I35" s="199" t="str">
        <f t="shared" ca="1" si="20"/>
        <v/>
      </c>
      <c r="J35" s="200" t="str">
        <f t="shared" ca="1" si="20"/>
        <v/>
      </c>
      <c r="K35" s="198" t="str">
        <f t="shared" ca="1" si="20"/>
        <v/>
      </c>
      <c r="L35" s="198" t="str">
        <f t="shared" ca="1" si="20"/>
        <v/>
      </c>
      <c r="M35" s="199" t="str">
        <f t="shared" ca="1" si="20"/>
        <v/>
      </c>
      <c r="N35" s="201" t="str">
        <f t="shared" ca="1" si="20"/>
        <v/>
      </c>
      <c r="O35" s="198" t="str">
        <f t="shared" ca="1" si="20"/>
        <v/>
      </c>
      <c r="P35" s="198" t="str">
        <f t="shared" ca="1" si="20"/>
        <v/>
      </c>
      <c r="Q35" s="199" t="str">
        <f t="shared" ca="1" si="20"/>
        <v/>
      </c>
      <c r="R35" s="202" t="str">
        <f t="shared" ca="1" si="20"/>
        <v/>
      </c>
      <c r="S35" s="198" t="str">
        <f t="shared" ca="1" si="20"/>
        <v/>
      </c>
      <c r="T35" s="198" t="str">
        <f t="shared" ca="1" si="20"/>
        <v/>
      </c>
      <c r="U35" s="199" t="str">
        <f t="shared" ca="1" si="18"/>
        <v/>
      </c>
      <c r="V35" s="202" t="str">
        <f t="shared" ca="1" si="18"/>
        <v/>
      </c>
      <c r="W35" s="198" t="str">
        <f t="shared" ca="1" si="18"/>
        <v/>
      </c>
      <c r="X35" s="198" t="str">
        <f t="shared" ca="1" si="18"/>
        <v/>
      </c>
      <c r="Y35" s="198" t="str">
        <f t="shared" ca="1" si="18"/>
        <v/>
      </c>
      <c r="Z35" s="198" t="str">
        <f t="shared" ca="1" si="18"/>
        <v/>
      </c>
      <c r="AA35" s="199" t="str">
        <f t="shared" ca="1" si="18"/>
        <v/>
      </c>
      <c r="AB35" s="202" t="str">
        <f t="shared" ca="1" si="18"/>
        <v/>
      </c>
      <c r="AC35" s="198" t="str">
        <f t="shared" ca="1" si="18"/>
        <v/>
      </c>
      <c r="AD35" s="198" t="str">
        <f t="shared" ca="1" si="18"/>
        <v/>
      </c>
      <c r="AE35" s="199" t="str">
        <f t="shared" ca="1" si="18"/>
        <v/>
      </c>
      <c r="AF35" s="202" t="str">
        <f t="shared" ca="1" si="22"/>
        <v/>
      </c>
      <c r="AG35" s="198" t="str">
        <f t="shared" ca="1" si="22"/>
        <v/>
      </c>
      <c r="AH35" s="198" t="str">
        <f t="shared" ca="1" si="22"/>
        <v/>
      </c>
      <c r="AI35" s="199" t="str">
        <f t="shared" ca="1" si="22"/>
        <v/>
      </c>
      <c r="AJ35" s="202" t="str">
        <f t="shared" ca="1" si="22"/>
        <v/>
      </c>
      <c r="AK35" s="198" t="str">
        <f t="shared" ca="1" si="22"/>
        <v/>
      </c>
      <c r="AL35" s="198" t="str">
        <f t="shared" ca="1" si="22"/>
        <v/>
      </c>
      <c r="AM35" s="198" t="str">
        <f t="shared" ca="1" si="22"/>
        <v/>
      </c>
      <c r="AN35" s="199" t="str">
        <f t="shared" ca="1" si="22"/>
        <v/>
      </c>
      <c r="AO35" s="202" t="str">
        <f t="shared" ca="1" si="22"/>
        <v/>
      </c>
      <c r="AP35" s="198" t="str">
        <f t="shared" ca="1" si="22"/>
        <v/>
      </c>
      <c r="AQ35" s="198" t="str">
        <f t="shared" ca="1" si="22"/>
        <v/>
      </c>
      <c r="AR35" s="199" t="str">
        <f t="shared" ca="1" si="22"/>
        <v/>
      </c>
      <c r="AS35" s="202" t="str">
        <f t="shared" ca="1" si="22"/>
        <v/>
      </c>
      <c r="AT35" s="198" t="str">
        <f t="shared" ca="1" si="22"/>
        <v/>
      </c>
      <c r="AU35" s="198" t="str">
        <f t="shared" ca="1" si="22"/>
        <v/>
      </c>
      <c r="AV35" s="199" t="str">
        <f t="shared" ca="1" si="21"/>
        <v/>
      </c>
      <c r="AW35" s="202" t="str">
        <f t="shared" ca="1" si="21"/>
        <v/>
      </c>
      <c r="AX35" s="198" t="str">
        <f t="shared" ca="1" si="21"/>
        <v/>
      </c>
      <c r="AY35" s="198" t="str">
        <f t="shared" ca="1" si="21"/>
        <v/>
      </c>
      <c r="AZ35" s="199" t="str">
        <f t="shared" ca="1" si="21"/>
        <v/>
      </c>
      <c r="BA35" s="198" t="str">
        <f t="shared" ca="1" si="19"/>
        <v/>
      </c>
      <c r="BB35" s="198" t="str">
        <f t="shared" ca="1" si="19"/>
        <v/>
      </c>
      <c r="BC35" s="198" t="str">
        <f t="shared" ca="1" si="19"/>
        <v/>
      </c>
      <c r="BD35" s="199" t="str">
        <f t="shared" ca="1" si="19"/>
        <v/>
      </c>
      <c r="BE35" s="203"/>
      <c r="BF35" s="204"/>
      <c r="BG35" s="116"/>
      <c r="BH35" s="117"/>
      <c r="BI35" s="79">
        <f t="shared" si="12"/>
        <v>52126</v>
      </c>
      <c r="BJ35" s="8">
        <f t="shared" si="13"/>
        <v>25</v>
      </c>
      <c r="BK35" s="61">
        <f t="shared" si="6"/>
        <v>2042</v>
      </c>
      <c r="BN35" s="62">
        <f t="shared" si="7"/>
        <v>25</v>
      </c>
      <c r="BO35" s="63" t="str">
        <f t="shared" si="8"/>
        <v>1/0/2042</v>
      </c>
      <c r="BP35" s="64">
        <f t="shared" ca="1" si="2"/>
        <v>0</v>
      </c>
      <c r="BQ35" s="62">
        <v>52</v>
      </c>
      <c r="BR35" s="4">
        <f t="shared" si="3"/>
        <v>1.1111111111111112E-2</v>
      </c>
      <c r="BS35" s="5">
        <f t="shared" ca="1" si="9"/>
        <v>0</v>
      </c>
      <c r="BT35"/>
      <c r="CB35" s="65"/>
    </row>
    <row r="36" spans="1:80" ht="13" customHeight="1" x14ac:dyDescent="0.35">
      <c r="A36" s="369"/>
      <c r="B36" s="105">
        <f t="shared" si="10"/>
        <v>2043</v>
      </c>
      <c r="C36" s="195">
        <f t="shared" si="4"/>
        <v>26</v>
      </c>
      <c r="D36" s="18" t="str">
        <f ca="1">IF(BS36=0,"",SUM(BS$10:BS36))</f>
        <v/>
      </c>
      <c r="E36" s="196" t="str">
        <f t="shared" ca="1" si="20"/>
        <v/>
      </c>
      <c r="F36" s="197" t="str">
        <f t="shared" ca="1" si="20"/>
        <v/>
      </c>
      <c r="G36" s="198" t="str">
        <f t="shared" ca="1" si="20"/>
        <v/>
      </c>
      <c r="H36" s="198" t="str">
        <f t="shared" ca="1" si="20"/>
        <v/>
      </c>
      <c r="I36" s="199" t="str">
        <f t="shared" ca="1" si="20"/>
        <v/>
      </c>
      <c r="J36" s="200" t="str">
        <f t="shared" ca="1" si="20"/>
        <v/>
      </c>
      <c r="K36" s="198" t="str">
        <f t="shared" ca="1" si="20"/>
        <v/>
      </c>
      <c r="L36" s="198" t="str">
        <f t="shared" ca="1" si="20"/>
        <v/>
      </c>
      <c r="M36" s="199" t="str">
        <f t="shared" ca="1" si="20"/>
        <v/>
      </c>
      <c r="N36" s="201" t="str">
        <f t="shared" ca="1" si="20"/>
        <v/>
      </c>
      <c r="O36" s="198" t="str">
        <f t="shared" ca="1" si="20"/>
        <v/>
      </c>
      <c r="P36" s="198" t="str">
        <f t="shared" ca="1" si="20"/>
        <v/>
      </c>
      <c r="Q36" s="199" t="str">
        <f t="shared" ca="1" si="20"/>
        <v/>
      </c>
      <c r="R36" s="202" t="str">
        <f t="shared" ca="1" si="20"/>
        <v/>
      </c>
      <c r="S36" s="198" t="str">
        <f t="shared" ca="1" si="20"/>
        <v/>
      </c>
      <c r="T36" s="198" t="str">
        <f t="shared" ca="1" si="20"/>
        <v/>
      </c>
      <c r="U36" s="199" t="str">
        <f t="shared" ca="1" si="18"/>
        <v/>
      </c>
      <c r="V36" s="202" t="str">
        <f t="shared" ca="1" si="18"/>
        <v/>
      </c>
      <c r="W36" s="198" t="str">
        <f t="shared" ca="1" si="18"/>
        <v/>
      </c>
      <c r="X36" s="198" t="str">
        <f t="shared" ca="1" si="18"/>
        <v/>
      </c>
      <c r="Y36" s="198" t="str">
        <f t="shared" ca="1" si="18"/>
        <v/>
      </c>
      <c r="Z36" s="198" t="str">
        <f t="shared" ca="1" si="18"/>
        <v/>
      </c>
      <c r="AA36" s="199" t="str">
        <f t="shared" ca="1" si="18"/>
        <v/>
      </c>
      <c r="AB36" s="202" t="str">
        <f t="shared" ca="1" si="18"/>
        <v/>
      </c>
      <c r="AC36" s="198" t="str">
        <f t="shared" ca="1" si="18"/>
        <v/>
      </c>
      <c r="AD36" s="198" t="str">
        <f t="shared" ca="1" si="18"/>
        <v/>
      </c>
      <c r="AE36" s="199" t="str">
        <f t="shared" ca="1" si="18"/>
        <v/>
      </c>
      <c r="AF36" s="202" t="str">
        <f t="shared" ca="1" si="22"/>
        <v/>
      </c>
      <c r="AG36" s="198" t="str">
        <f t="shared" ca="1" si="22"/>
        <v/>
      </c>
      <c r="AH36" s="198" t="str">
        <f t="shared" ca="1" si="22"/>
        <v/>
      </c>
      <c r="AI36" s="199" t="str">
        <f t="shared" ca="1" si="22"/>
        <v/>
      </c>
      <c r="AJ36" s="202" t="str">
        <f t="shared" ca="1" si="22"/>
        <v/>
      </c>
      <c r="AK36" s="198" t="str">
        <f t="shared" ca="1" si="22"/>
        <v/>
      </c>
      <c r="AL36" s="198" t="str">
        <f t="shared" ca="1" si="22"/>
        <v/>
      </c>
      <c r="AM36" s="198" t="str">
        <f t="shared" ca="1" si="22"/>
        <v/>
      </c>
      <c r="AN36" s="199" t="str">
        <f t="shared" ca="1" si="22"/>
        <v/>
      </c>
      <c r="AO36" s="202" t="str">
        <f t="shared" ca="1" si="22"/>
        <v/>
      </c>
      <c r="AP36" s="198" t="str">
        <f t="shared" ca="1" si="22"/>
        <v/>
      </c>
      <c r="AQ36" s="198" t="str">
        <f t="shared" ca="1" si="22"/>
        <v/>
      </c>
      <c r="AR36" s="199" t="str">
        <f t="shared" ca="1" si="22"/>
        <v/>
      </c>
      <c r="AS36" s="202" t="str">
        <f t="shared" ca="1" si="22"/>
        <v/>
      </c>
      <c r="AT36" s="198" t="str">
        <f t="shared" ca="1" si="22"/>
        <v/>
      </c>
      <c r="AU36" s="198" t="str">
        <f t="shared" ca="1" si="22"/>
        <v/>
      </c>
      <c r="AV36" s="199" t="str">
        <f t="shared" ca="1" si="21"/>
        <v/>
      </c>
      <c r="AW36" s="202" t="str">
        <f t="shared" ca="1" si="21"/>
        <v/>
      </c>
      <c r="AX36" s="198" t="str">
        <f t="shared" ca="1" si="21"/>
        <v/>
      </c>
      <c r="AY36" s="198" t="str">
        <f t="shared" ca="1" si="21"/>
        <v/>
      </c>
      <c r="AZ36" s="199" t="str">
        <f t="shared" ca="1" si="21"/>
        <v/>
      </c>
      <c r="BA36" s="198" t="str">
        <f t="shared" ca="1" si="19"/>
        <v/>
      </c>
      <c r="BB36" s="198" t="str">
        <f t="shared" ca="1" si="19"/>
        <v/>
      </c>
      <c r="BC36" s="198" t="str">
        <f t="shared" ca="1" si="19"/>
        <v/>
      </c>
      <c r="BD36" s="199" t="str">
        <f t="shared" ca="1" si="19"/>
        <v/>
      </c>
      <c r="BE36" s="203"/>
      <c r="BF36" s="204"/>
      <c r="BG36" s="116"/>
      <c r="BH36" s="117"/>
      <c r="BI36" s="79">
        <f t="shared" si="12"/>
        <v>52491</v>
      </c>
      <c r="BJ36" s="8">
        <f t="shared" si="13"/>
        <v>26</v>
      </c>
      <c r="BK36" s="61">
        <f t="shared" si="6"/>
        <v>2043</v>
      </c>
      <c r="BN36" s="62">
        <f t="shared" si="7"/>
        <v>26</v>
      </c>
      <c r="BO36" s="63" t="str">
        <f t="shared" si="8"/>
        <v>1/0/2043</v>
      </c>
      <c r="BP36" s="64">
        <f t="shared" ca="1" si="2"/>
        <v>0</v>
      </c>
      <c r="BQ36" s="62">
        <v>52</v>
      </c>
      <c r="BR36" s="4">
        <f t="shared" si="3"/>
        <v>1.1111111111111112E-2</v>
      </c>
      <c r="BS36" s="5">
        <f t="shared" ca="1" si="9"/>
        <v>0</v>
      </c>
      <c r="BT36"/>
      <c r="CB36" s="65"/>
    </row>
    <row r="37" spans="1:80" ht="13" customHeight="1" x14ac:dyDescent="0.35">
      <c r="A37" s="369"/>
      <c r="B37" s="105">
        <f t="shared" si="10"/>
        <v>2044</v>
      </c>
      <c r="C37" s="195">
        <f t="shared" si="4"/>
        <v>27</v>
      </c>
      <c r="D37" s="18" t="str">
        <f ca="1">IF(BS37=0,"",SUM(BS$10:BS37))</f>
        <v/>
      </c>
      <c r="E37" s="196" t="str">
        <f t="shared" ca="1" si="20"/>
        <v/>
      </c>
      <c r="F37" s="197" t="str">
        <f t="shared" ca="1" si="20"/>
        <v/>
      </c>
      <c r="G37" s="198" t="str">
        <f t="shared" ca="1" si="20"/>
        <v/>
      </c>
      <c r="H37" s="198" t="str">
        <f t="shared" ca="1" si="20"/>
        <v/>
      </c>
      <c r="I37" s="199" t="str">
        <f t="shared" ca="1" si="20"/>
        <v/>
      </c>
      <c r="J37" s="200" t="str">
        <f t="shared" ca="1" si="20"/>
        <v/>
      </c>
      <c r="K37" s="198" t="str">
        <f t="shared" ca="1" si="20"/>
        <v/>
      </c>
      <c r="L37" s="198" t="str">
        <f t="shared" ca="1" si="20"/>
        <v/>
      </c>
      <c r="M37" s="199" t="str">
        <f t="shared" ca="1" si="20"/>
        <v/>
      </c>
      <c r="N37" s="201" t="str">
        <f t="shared" ca="1" si="20"/>
        <v/>
      </c>
      <c r="O37" s="198" t="str">
        <f t="shared" ca="1" si="20"/>
        <v/>
      </c>
      <c r="P37" s="198" t="str">
        <f t="shared" ca="1" si="20"/>
        <v/>
      </c>
      <c r="Q37" s="199" t="str">
        <f t="shared" ca="1" si="20"/>
        <v/>
      </c>
      <c r="R37" s="202" t="str">
        <f t="shared" ca="1" si="20"/>
        <v/>
      </c>
      <c r="S37" s="198" t="str">
        <f t="shared" ca="1" si="20"/>
        <v/>
      </c>
      <c r="T37" s="198" t="str">
        <f t="shared" ca="1" si="20"/>
        <v/>
      </c>
      <c r="U37" s="199" t="str">
        <f t="shared" ca="1" si="18"/>
        <v/>
      </c>
      <c r="V37" s="202" t="str">
        <f t="shared" ca="1" si="18"/>
        <v/>
      </c>
      <c r="W37" s="198" t="str">
        <f t="shared" ca="1" si="18"/>
        <v/>
      </c>
      <c r="X37" s="198" t="str">
        <f t="shared" ca="1" si="18"/>
        <v/>
      </c>
      <c r="Y37" s="198" t="str">
        <f t="shared" ca="1" si="18"/>
        <v/>
      </c>
      <c r="Z37" s="198" t="str">
        <f t="shared" ca="1" si="18"/>
        <v/>
      </c>
      <c r="AA37" s="199" t="str">
        <f t="shared" ca="1" si="18"/>
        <v/>
      </c>
      <c r="AB37" s="202" t="str">
        <f t="shared" ca="1" si="18"/>
        <v/>
      </c>
      <c r="AC37" s="198" t="str">
        <f t="shared" ca="1" si="18"/>
        <v/>
      </c>
      <c r="AD37" s="198" t="str">
        <f t="shared" ca="1" si="18"/>
        <v/>
      </c>
      <c r="AE37" s="199" t="str">
        <f t="shared" ca="1" si="18"/>
        <v/>
      </c>
      <c r="AF37" s="202" t="str">
        <f t="shared" ca="1" si="22"/>
        <v/>
      </c>
      <c r="AG37" s="198" t="str">
        <f t="shared" ca="1" si="22"/>
        <v/>
      </c>
      <c r="AH37" s="198" t="str">
        <f t="shared" ca="1" si="22"/>
        <v/>
      </c>
      <c r="AI37" s="199" t="str">
        <f t="shared" ca="1" si="22"/>
        <v/>
      </c>
      <c r="AJ37" s="202" t="str">
        <f t="shared" ca="1" si="22"/>
        <v/>
      </c>
      <c r="AK37" s="198" t="str">
        <f t="shared" ca="1" si="22"/>
        <v/>
      </c>
      <c r="AL37" s="198" t="str">
        <f t="shared" ca="1" si="22"/>
        <v/>
      </c>
      <c r="AM37" s="198" t="str">
        <f t="shared" ca="1" si="22"/>
        <v/>
      </c>
      <c r="AN37" s="199" t="str">
        <f t="shared" ca="1" si="22"/>
        <v/>
      </c>
      <c r="AO37" s="202" t="str">
        <f t="shared" ca="1" si="22"/>
        <v/>
      </c>
      <c r="AP37" s="198" t="str">
        <f t="shared" ca="1" si="22"/>
        <v/>
      </c>
      <c r="AQ37" s="198" t="str">
        <f t="shared" ca="1" si="22"/>
        <v/>
      </c>
      <c r="AR37" s="199" t="str">
        <f t="shared" ca="1" si="22"/>
        <v/>
      </c>
      <c r="AS37" s="202" t="str">
        <f t="shared" ca="1" si="22"/>
        <v/>
      </c>
      <c r="AT37" s="198" t="str">
        <f t="shared" ca="1" si="22"/>
        <v/>
      </c>
      <c r="AU37" s="198" t="str">
        <f t="shared" ca="1" si="22"/>
        <v/>
      </c>
      <c r="AV37" s="199" t="str">
        <f t="shared" ca="1" si="21"/>
        <v/>
      </c>
      <c r="AW37" s="202" t="str">
        <f t="shared" ca="1" si="21"/>
        <v/>
      </c>
      <c r="AX37" s="198" t="str">
        <f t="shared" ca="1" si="21"/>
        <v/>
      </c>
      <c r="AY37" s="198" t="str">
        <f t="shared" ca="1" si="21"/>
        <v/>
      </c>
      <c r="AZ37" s="199" t="str">
        <f t="shared" ca="1" si="21"/>
        <v/>
      </c>
      <c r="BA37" s="198" t="str">
        <f t="shared" ca="1" si="19"/>
        <v/>
      </c>
      <c r="BB37" s="198" t="str">
        <f t="shared" ca="1" si="19"/>
        <v/>
      </c>
      <c r="BC37" s="198" t="str">
        <f t="shared" ca="1" si="19"/>
        <v/>
      </c>
      <c r="BD37" s="199" t="str">
        <f t="shared" ca="1" si="19"/>
        <v/>
      </c>
      <c r="BE37" s="203"/>
      <c r="BF37" s="204"/>
      <c r="BG37" s="116"/>
      <c r="BH37" s="117"/>
      <c r="BI37" s="79">
        <f t="shared" si="12"/>
        <v>52857</v>
      </c>
      <c r="BJ37" s="8">
        <f t="shared" si="13"/>
        <v>27</v>
      </c>
      <c r="BK37" s="61">
        <f t="shared" si="6"/>
        <v>2044</v>
      </c>
      <c r="BN37" s="62">
        <f t="shared" si="7"/>
        <v>27</v>
      </c>
      <c r="BO37" s="63" t="str">
        <f t="shared" si="8"/>
        <v>1/0/2044</v>
      </c>
      <c r="BP37" s="64">
        <f t="shared" ca="1" si="2"/>
        <v>0</v>
      </c>
      <c r="BQ37" s="62">
        <v>52</v>
      </c>
      <c r="BR37" s="4">
        <f t="shared" si="3"/>
        <v>1.1111111111111112E-2</v>
      </c>
      <c r="BS37" s="5">
        <f t="shared" ca="1" si="9"/>
        <v>0</v>
      </c>
      <c r="BT37"/>
      <c r="CB37" s="65"/>
    </row>
    <row r="38" spans="1:80" ht="13" customHeight="1" x14ac:dyDescent="0.35">
      <c r="A38" s="369"/>
      <c r="B38" s="105">
        <f t="shared" si="10"/>
        <v>2045</v>
      </c>
      <c r="C38" s="195">
        <f t="shared" si="4"/>
        <v>28</v>
      </c>
      <c r="D38" s="18" t="str">
        <f ca="1">IF(BS38=0,"",SUM(BS$10:BS38))</f>
        <v/>
      </c>
      <c r="E38" s="196" t="str">
        <f t="shared" ca="1" si="20"/>
        <v/>
      </c>
      <c r="F38" s="197" t="str">
        <f t="shared" ca="1" si="20"/>
        <v/>
      </c>
      <c r="G38" s="198" t="str">
        <f t="shared" ca="1" si="20"/>
        <v/>
      </c>
      <c r="H38" s="198" t="str">
        <f t="shared" ca="1" si="20"/>
        <v/>
      </c>
      <c r="I38" s="199" t="str">
        <f t="shared" ca="1" si="20"/>
        <v/>
      </c>
      <c r="J38" s="200" t="str">
        <f t="shared" ca="1" si="20"/>
        <v/>
      </c>
      <c r="K38" s="198" t="str">
        <f t="shared" ca="1" si="20"/>
        <v/>
      </c>
      <c r="L38" s="198" t="str">
        <f t="shared" ca="1" si="20"/>
        <v/>
      </c>
      <c r="M38" s="199" t="str">
        <f t="shared" ca="1" si="20"/>
        <v/>
      </c>
      <c r="N38" s="201" t="str">
        <f t="shared" ca="1" si="20"/>
        <v/>
      </c>
      <c r="O38" s="198" t="str">
        <f t="shared" ca="1" si="20"/>
        <v/>
      </c>
      <c r="P38" s="198" t="str">
        <f t="shared" ca="1" si="20"/>
        <v/>
      </c>
      <c r="Q38" s="199" t="str">
        <f t="shared" ca="1" si="20"/>
        <v/>
      </c>
      <c r="R38" s="202" t="str">
        <f t="shared" ca="1" si="20"/>
        <v/>
      </c>
      <c r="S38" s="198" t="str">
        <f t="shared" ca="1" si="20"/>
        <v/>
      </c>
      <c r="T38" s="198" t="str">
        <f t="shared" ca="1" si="20"/>
        <v/>
      </c>
      <c r="U38" s="199" t="str">
        <f t="shared" ca="1" si="18"/>
        <v/>
      </c>
      <c r="V38" s="202" t="str">
        <f t="shared" ca="1" si="18"/>
        <v/>
      </c>
      <c r="W38" s="198" t="str">
        <f t="shared" ca="1" si="18"/>
        <v/>
      </c>
      <c r="X38" s="198" t="str">
        <f t="shared" ca="1" si="18"/>
        <v/>
      </c>
      <c r="Y38" s="198" t="str">
        <f t="shared" ca="1" si="18"/>
        <v/>
      </c>
      <c r="Z38" s="198" t="str">
        <f t="shared" ca="1" si="18"/>
        <v/>
      </c>
      <c r="AA38" s="199" t="str">
        <f t="shared" ca="1" si="18"/>
        <v/>
      </c>
      <c r="AB38" s="202" t="str">
        <f t="shared" ca="1" si="18"/>
        <v/>
      </c>
      <c r="AC38" s="198" t="str">
        <f t="shared" ca="1" si="18"/>
        <v/>
      </c>
      <c r="AD38" s="198" t="str">
        <f t="shared" ca="1" si="18"/>
        <v/>
      </c>
      <c r="AE38" s="199" t="str">
        <f t="shared" ca="1" si="18"/>
        <v/>
      </c>
      <c r="AF38" s="202" t="str">
        <f t="shared" ca="1" si="22"/>
        <v/>
      </c>
      <c r="AG38" s="198" t="str">
        <f t="shared" ca="1" si="22"/>
        <v/>
      </c>
      <c r="AH38" s="198" t="str">
        <f t="shared" ca="1" si="22"/>
        <v/>
      </c>
      <c r="AI38" s="199" t="str">
        <f t="shared" ca="1" si="22"/>
        <v/>
      </c>
      <c r="AJ38" s="202" t="str">
        <f t="shared" ca="1" si="22"/>
        <v/>
      </c>
      <c r="AK38" s="198" t="str">
        <f t="shared" ca="1" si="22"/>
        <v/>
      </c>
      <c r="AL38" s="198" t="str">
        <f t="shared" ca="1" si="22"/>
        <v/>
      </c>
      <c r="AM38" s="198" t="str">
        <f t="shared" ca="1" si="22"/>
        <v/>
      </c>
      <c r="AN38" s="199" t="str">
        <f t="shared" ca="1" si="22"/>
        <v/>
      </c>
      <c r="AO38" s="202" t="str">
        <f t="shared" ca="1" si="22"/>
        <v/>
      </c>
      <c r="AP38" s="198" t="str">
        <f t="shared" ca="1" si="22"/>
        <v/>
      </c>
      <c r="AQ38" s="198" t="str">
        <f t="shared" ca="1" si="22"/>
        <v/>
      </c>
      <c r="AR38" s="199" t="str">
        <f t="shared" ca="1" si="22"/>
        <v/>
      </c>
      <c r="AS38" s="202" t="str">
        <f t="shared" ca="1" si="22"/>
        <v/>
      </c>
      <c r="AT38" s="198" t="str">
        <f t="shared" ca="1" si="22"/>
        <v/>
      </c>
      <c r="AU38" s="198" t="str">
        <f t="shared" ca="1" si="22"/>
        <v/>
      </c>
      <c r="AV38" s="199" t="str">
        <f t="shared" ca="1" si="21"/>
        <v/>
      </c>
      <c r="AW38" s="202" t="str">
        <f t="shared" ca="1" si="21"/>
        <v/>
      </c>
      <c r="AX38" s="198" t="str">
        <f t="shared" ca="1" si="21"/>
        <v/>
      </c>
      <c r="AY38" s="198" t="str">
        <f t="shared" ca="1" si="21"/>
        <v/>
      </c>
      <c r="AZ38" s="199" t="str">
        <f t="shared" ca="1" si="21"/>
        <v/>
      </c>
      <c r="BA38" s="198" t="str">
        <f t="shared" ca="1" si="19"/>
        <v/>
      </c>
      <c r="BB38" s="198" t="str">
        <f t="shared" ca="1" si="19"/>
        <v/>
      </c>
      <c r="BC38" s="198" t="str">
        <f t="shared" ca="1" si="19"/>
        <v/>
      </c>
      <c r="BD38" s="199" t="str">
        <f t="shared" ca="1" si="19"/>
        <v/>
      </c>
      <c r="BE38" s="203"/>
      <c r="BF38" s="204"/>
      <c r="BG38" s="116"/>
      <c r="BH38" s="117"/>
      <c r="BI38" s="79">
        <f t="shared" si="12"/>
        <v>53222</v>
      </c>
      <c r="BJ38" s="8">
        <f t="shared" si="13"/>
        <v>28</v>
      </c>
      <c r="BK38" s="61">
        <f t="shared" si="6"/>
        <v>2045</v>
      </c>
      <c r="BN38" s="62">
        <f t="shared" si="7"/>
        <v>28</v>
      </c>
      <c r="BO38" s="63" t="str">
        <f t="shared" si="8"/>
        <v>1/0/2045</v>
      </c>
      <c r="BP38" s="64">
        <f t="shared" ca="1" si="2"/>
        <v>0</v>
      </c>
      <c r="BQ38" s="62">
        <v>52</v>
      </c>
      <c r="BR38" s="4">
        <f t="shared" si="3"/>
        <v>1.1111111111111112E-2</v>
      </c>
      <c r="BS38" s="5">
        <f t="shared" ca="1" si="9"/>
        <v>0</v>
      </c>
      <c r="BT38"/>
      <c r="CB38" s="65"/>
    </row>
    <row r="39" spans="1:80" ht="13" customHeight="1" thickBot="1" x14ac:dyDescent="0.4">
      <c r="A39" s="370"/>
      <c r="B39" s="172">
        <f t="shared" si="10"/>
        <v>2046</v>
      </c>
      <c r="C39" s="205">
        <f t="shared" si="4"/>
        <v>29</v>
      </c>
      <c r="D39" s="19" t="str">
        <f ca="1">IF(BS39=0,"",SUM(BS$10:BS39))</f>
        <v/>
      </c>
      <c r="E39" s="206" t="str">
        <f t="shared" ca="1" si="20"/>
        <v/>
      </c>
      <c r="F39" s="207" t="str">
        <f t="shared" ca="1" si="20"/>
        <v/>
      </c>
      <c r="G39" s="208" t="str">
        <f t="shared" ca="1" si="20"/>
        <v/>
      </c>
      <c r="H39" s="208" t="str">
        <f t="shared" ca="1" si="20"/>
        <v/>
      </c>
      <c r="I39" s="209" t="str">
        <f t="shared" ca="1" si="20"/>
        <v/>
      </c>
      <c r="J39" s="210" t="str">
        <f t="shared" ca="1" si="20"/>
        <v/>
      </c>
      <c r="K39" s="208" t="str">
        <f t="shared" ca="1" si="20"/>
        <v/>
      </c>
      <c r="L39" s="208" t="str">
        <f t="shared" ca="1" si="20"/>
        <v/>
      </c>
      <c r="M39" s="209" t="str">
        <f t="shared" ca="1" si="20"/>
        <v/>
      </c>
      <c r="N39" s="211" t="str">
        <f t="shared" ca="1" si="20"/>
        <v/>
      </c>
      <c r="O39" s="208" t="str">
        <f t="shared" ca="1" si="20"/>
        <v/>
      </c>
      <c r="P39" s="208" t="str">
        <f t="shared" ca="1" si="20"/>
        <v/>
      </c>
      <c r="Q39" s="209" t="str">
        <f t="shared" ca="1" si="20"/>
        <v/>
      </c>
      <c r="R39" s="212" t="str">
        <f t="shared" ca="1" si="20"/>
        <v/>
      </c>
      <c r="S39" s="208" t="str">
        <f t="shared" ca="1" si="20"/>
        <v/>
      </c>
      <c r="T39" s="208" t="str">
        <f t="shared" ca="1" si="20"/>
        <v/>
      </c>
      <c r="U39" s="209" t="str">
        <f t="shared" ca="1" si="18"/>
        <v/>
      </c>
      <c r="V39" s="212" t="str">
        <f t="shared" ca="1" si="18"/>
        <v/>
      </c>
      <c r="W39" s="208" t="str">
        <f t="shared" ca="1" si="18"/>
        <v/>
      </c>
      <c r="X39" s="208" t="str">
        <f t="shared" ca="1" si="18"/>
        <v/>
      </c>
      <c r="Y39" s="208" t="str">
        <f t="shared" ca="1" si="18"/>
        <v/>
      </c>
      <c r="Z39" s="208" t="str">
        <f t="shared" ca="1" si="18"/>
        <v/>
      </c>
      <c r="AA39" s="209" t="str">
        <f t="shared" ca="1" si="18"/>
        <v/>
      </c>
      <c r="AB39" s="212" t="str">
        <f t="shared" ca="1" si="18"/>
        <v/>
      </c>
      <c r="AC39" s="208" t="str">
        <f t="shared" ca="1" si="18"/>
        <v/>
      </c>
      <c r="AD39" s="208" t="str">
        <f t="shared" ca="1" si="18"/>
        <v/>
      </c>
      <c r="AE39" s="209" t="str">
        <f t="shared" ca="1" si="18"/>
        <v/>
      </c>
      <c r="AF39" s="212" t="str">
        <f t="shared" ca="1" si="22"/>
        <v/>
      </c>
      <c r="AG39" s="208" t="str">
        <f t="shared" ca="1" si="22"/>
        <v/>
      </c>
      <c r="AH39" s="208" t="str">
        <f t="shared" ca="1" si="22"/>
        <v/>
      </c>
      <c r="AI39" s="209" t="str">
        <f t="shared" ca="1" si="22"/>
        <v/>
      </c>
      <c r="AJ39" s="212" t="str">
        <f t="shared" ca="1" si="22"/>
        <v/>
      </c>
      <c r="AK39" s="208" t="str">
        <f t="shared" ca="1" si="22"/>
        <v/>
      </c>
      <c r="AL39" s="208" t="str">
        <f t="shared" ca="1" si="22"/>
        <v/>
      </c>
      <c r="AM39" s="208" t="str">
        <f t="shared" ca="1" si="22"/>
        <v/>
      </c>
      <c r="AN39" s="209" t="str">
        <f t="shared" ca="1" si="22"/>
        <v/>
      </c>
      <c r="AO39" s="212" t="str">
        <f t="shared" ca="1" si="22"/>
        <v/>
      </c>
      <c r="AP39" s="208" t="str">
        <f t="shared" ca="1" si="22"/>
        <v/>
      </c>
      <c r="AQ39" s="208" t="str">
        <f t="shared" ca="1" si="22"/>
        <v/>
      </c>
      <c r="AR39" s="209" t="str">
        <f t="shared" ca="1" si="22"/>
        <v/>
      </c>
      <c r="AS39" s="212" t="str">
        <f t="shared" ca="1" si="22"/>
        <v/>
      </c>
      <c r="AT39" s="208" t="str">
        <f t="shared" ca="1" si="22"/>
        <v/>
      </c>
      <c r="AU39" s="208" t="str">
        <f t="shared" ca="1" si="22"/>
        <v/>
      </c>
      <c r="AV39" s="209" t="str">
        <f t="shared" ca="1" si="21"/>
        <v/>
      </c>
      <c r="AW39" s="212" t="str">
        <f t="shared" ca="1" si="21"/>
        <v/>
      </c>
      <c r="AX39" s="208" t="str">
        <f t="shared" ca="1" si="21"/>
        <v/>
      </c>
      <c r="AY39" s="208" t="str">
        <f t="shared" ca="1" si="21"/>
        <v/>
      </c>
      <c r="AZ39" s="209" t="str">
        <f t="shared" ca="1" si="21"/>
        <v/>
      </c>
      <c r="BA39" s="208" t="str">
        <f t="shared" ca="1" si="19"/>
        <v/>
      </c>
      <c r="BB39" s="208" t="str">
        <f t="shared" ca="1" si="19"/>
        <v/>
      </c>
      <c r="BC39" s="208" t="str">
        <f t="shared" ca="1" si="19"/>
        <v/>
      </c>
      <c r="BD39" s="209" t="str">
        <f t="shared" ca="1" si="19"/>
        <v/>
      </c>
      <c r="BE39" s="203"/>
      <c r="BF39" s="213"/>
      <c r="BG39" s="183"/>
      <c r="BH39" s="184"/>
      <c r="BI39" s="79">
        <f t="shared" si="12"/>
        <v>53587</v>
      </c>
      <c r="BJ39" s="8">
        <f t="shared" si="13"/>
        <v>29</v>
      </c>
      <c r="BK39" s="61">
        <f t="shared" si="6"/>
        <v>2046</v>
      </c>
      <c r="BN39" s="62">
        <f t="shared" si="7"/>
        <v>29</v>
      </c>
      <c r="BO39" s="63" t="str">
        <f t="shared" si="8"/>
        <v>1/0/2046</v>
      </c>
      <c r="BP39" s="64">
        <f t="shared" ca="1" si="2"/>
        <v>0</v>
      </c>
      <c r="BQ39" s="62">
        <v>52</v>
      </c>
      <c r="BR39" s="4">
        <f t="shared" si="3"/>
        <v>1.1111111111111112E-2</v>
      </c>
      <c r="BS39" s="5">
        <f t="shared" ca="1" si="9"/>
        <v>0</v>
      </c>
      <c r="BT39"/>
      <c r="CB39" s="65"/>
    </row>
    <row r="40" spans="1:80" ht="13" customHeight="1" x14ac:dyDescent="0.35">
      <c r="A40" s="368">
        <v>4</v>
      </c>
      <c r="B40" s="92">
        <f t="shared" si="10"/>
        <v>2047</v>
      </c>
      <c r="C40" s="185">
        <f t="shared" si="4"/>
        <v>30</v>
      </c>
      <c r="D40" s="17" t="str">
        <f ca="1">IF(BS40=0,"",SUM(BS$10:BS40))</f>
        <v/>
      </c>
      <c r="E40" s="186" t="str">
        <f t="shared" ca="1" si="20"/>
        <v/>
      </c>
      <c r="F40" s="187" t="str">
        <f t="shared" ca="1" si="20"/>
        <v/>
      </c>
      <c r="G40" s="188" t="str">
        <f t="shared" ca="1" si="20"/>
        <v/>
      </c>
      <c r="H40" s="188" t="str">
        <f t="shared" ca="1" si="20"/>
        <v/>
      </c>
      <c r="I40" s="189" t="str">
        <f t="shared" ca="1" si="20"/>
        <v/>
      </c>
      <c r="J40" s="190" t="str">
        <f t="shared" ca="1" si="20"/>
        <v/>
      </c>
      <c r="K40" s="188" t="str">
        <f t="shared" ca="1" si="20"/>
        <v/>
      </c>
      <c r="L40" s="188" t="str">
        <f t="shared" ca="1" si="20"/>
        <v/>
      </c>
      <c r="M40" s="189" t="str">
        <f t="shared" ca="1" si="20"/>
        <v/>
      </c>
      <c r="N40" s="191" t="str">
        <f t="shared" ca="1" si="20"/>
        <v/>
      </c>
      <c r="O40" s="188" t="str">
        <f t="shared" ca="1" si="20"/>
        <v/>
      </c>
      <c r="P40" s="188" t="str">
        <f t="shared" ca="1" si="20"/>
        <v/>
      </c>
      <c r="Q40" s="189" t="str">
        <f t="shared" ca="1" si="20"/>
        <v/>
      </c>
      <c r="R40" s="192" t="str">
        <f t="shared" ca="1" si="20"/>
        <v/>
      </c>
      <c r="S40" s="188" t="str">
        <f t="shared" ca="1" si="20"/>
        <v/>
      </c>
      <c r="T40" s="188" t="str">
        <f t="shared" ca="1" si="20"/>
        <v/>
      </c>
      <c r="U40" s="189" t="str">
        <f t="shared" ca="1" si="18"/>
        <v/>
      </c>
      <c r="V40" s="192" t="str">
        <f t="shared" ca="1" si="18"/>
        <v/>
      </c>
      <c r="W40" s="188" t="str">
        <f t="shared" ca="1" si="18"/>
        <v/>
      </c>
      <c r="X40" s="188" t="str">
        <f t="shared" ca="1" si="18"/>
        <v/>
      </c>
      <c r="Y40" s="188" t="str">
        <f t="shared" ca="1" si="18"/>
        <v/>
      </c>
      <c r="Z40" s="188" t="str">
        <f t="shared" ca="1" si="18"/>
        <v/>
      </c>
      <c r="AA40" s="189" t="str">
        <f t="shared" ca="1" si="18"/>
        <v/>
      </c>
      <c r="AB40" s="192" t="str">
        <f t="shared" ca="1" si="18"/>
        <v/>
      </c>
      <c r="AC40" s="188" t="str">
        <f t="shared" ca="1" si="18"/>
        <v/>
      </c>
      <c r="AD40" s="188" t="str">
        <f t="shared" ca="1" si="18"/>
        <v/>
      </c>
      <c r="AE40" s="189" t="str">
        <f t="shared" ca="1" si="18"/>
        <v/>
      </c>
      <c r="AF40" s="192" t="str">
        <f t="shared" ca="1" si="22"/>
        <v/>
      </c>
      <c r="AG40" s="188" t="str">
        <f t="shared" ca="1" si="22"/>
        <v/>
      </c>
      <c r="AH40" s="188" t="str">
        <f t="shared" ca="1" si="22"/>
        <v/>
      </c>
      <c r="AI40" s="189" t="str">
        <f t="shared" ca="1" si="22"/>
        <v/>
      </c>
      <c r="AJ40" s="192" t="str">
        <f t="shared" ca="1" si="22"/>
        <v/>
      </c>
      <c r="AK40" s="188" t="str">
        <f t="shared" ca="1" si="22"/>
        <v/>
      </c>
      <c r="AL40" s="188" t="str">
        <f t="shared" ca="1" si="22"/>
        <v/>
      </c>
      <c r="AM40" s="188" t="str">
        <f t="shared" ca="1" si="22"/>
        <v/>
      </c>
      <c r="AN40" s="189" t="str">
        <f t="shared" ca="1" si="22"/>
        <v/>
      </c>
      <c r="AO40" s="192" t="str">
        <f t="shared" ca="1" si="22"/>
        <v/>
      </c>
      <c r="AP40" s="188" t="str">
        <f t="shared" ca="1" si="22"/>
        <v/>
      </c>
      <c r="AQ40" s="188" t="str">
        <f t="shared" ca="1" si="22"/>
        <v/>
      </c>
      <c r="AR40" s="189" t="str">
        <f t="shared" ca="1" si="22"/>
        <v/>
      </c>
      <c r="AS40" s="192" t="str">
        <f t="shared" ca="1" si="22"/>
        <v/>
      </c>
      <c r="AT40" s="188" t="str">
        <f t="shared" ca="1" si="22"/>
        <v/>
      </c>
      <c r="AU40" s="188" t="str">
        <f t="shared" ca="1" si="22"/>
        <v/>
      </c>
      <c r="AV40" s="189" t="str">
        <f t="shared" ca="1" si="21"/>
        <v/>
      </c>
      <c r="AW40" s="192" t="str">
        <f t="shared" ca="1" si="21"/>
        <v/>
      </c>
      <c r="AX40" s="188" t="str">
        <f t="shared" ca="1" si="21"/>
        <v/>
      </c>
      <c r="AY40" s="188" t="str">
        <f t="shared" ca="1" si="21"/>
        <v/>
      </c>
      <c r="AZ40" s="189" t="str">
        <f t="shared" ca="1" si="21"/>
        <v/>
      </c>
      <c r="BA40" s="188" t="str">
        <f t="shared" ca="1" si="19"/>
        <v/>
      </c>
      <c r="BB40" s="188" t="str">
        <f t="shared" ca="1" si="19"/>
        <v/>
      </c>
      <c r="BC40" s="188" t="str">
        <f t="shared" ca="1" si="19"/>
        <v/>
      </c>
      <c r="BD40" s="189" t="str">
        <f t="shared" ca="1" si="19"/>
        <v/>
      </c>
      <c r="BE40" s="203"/>
      <c r="BF40" s="194"/>
      <c r="BG40" s="103"/>
      <c r="BH40" s="104"/>
      <c r="BI40" s="79">
        <f t="shared" si="12"/>
        <v>53952</v>
      </c>
      <c r="BJ40" s="8">
        <f t="shared" si="13"/>
        <v>30</v>
      </c>
      <c r="BK40" s="61">
        <f t="shared" si="6"/>
        <v>2047</v>
      </c>
      <c r="BN40" s="62">
        <f t="shared" si="7"/>
        <v>30</v>
      </c>
      <c r="BO40" s="63" t="str">
        <f t="shared" si="8"/>
        <v>1/0/2047</v>
      </c>
      <c r="BP40" s="64">
        <f t="shared" ca="1" si="2"/>
        <v>0</v>
      </c>
      <c r="BQ40" s="62">
        <v>52</v>
      </c>
      <c r="BR40" s="4">
        <f t="shared" si="3"/>
        <v>1.1111111111111112E-2</v>
      </c>
      <c r="BS40" s="5">
        <f t="shared" ca="1" si="9"/>
        <v>0</v>
      </c>
      <c r="BT40"/>
      <c r="CB40" s="65"/>
    </row>
    <row r="41" spans="1:80" ht="13" customHeight="1" x14ac:dyDescent="0.35">
      <c r="A41" s="369"/>
      <c r="B41" s="105">
        <f t="shared" si="10"/>
        <v>2048</v>
      </c>
      <c r="C41" s="195">
        <f t="shared" si="4"/>
        <v>31</v>
      </c>
      <c r="D41" s="18" t="str">
        <f ca="1">IF(BS41=0,"",SUM(BS$10:BS41))</f>
        <v/>
      </c>
      <c r="E41" s="196" t="str">
        <f t="shared" ca="1" si="20"/>
        <v/>
      </c>
      <c r="F41" s="197" t="str">
        <f t="shared" ca="1" si="20"/>
        <v/>
      </c>
      <c r="G41" s="198" t="str">
        <f t="shared" ca="1" si="20"/>
        <v/>
      </c>
      <c r="H41" s="198" t="str">
        <f t="shared" ca="1" si="20"/>
        <v/>
      </c>
      <c r="I41" s="199" t="str">
        <f t="shared" ca="1" si="20"/>
        <v/>
      </c>
      <c r="J41" s="200" t="str">
        <f t="shared" ca="1" si="20"/>
        <v/>
      </c>
      <c r="K41" s="198" t="str">
        <f t="shared" ca="1" si="20"/>
        <v/>
      </c>
      <c r="L41" s="198" t="str">
        <f t="shared" ca="1" si="20"/>
        <v/>
      </c>
      <c r="M41" s="199" t="str">
        <f t="shared" ca="1" si="20"/>
        <v/>
      </c>
      <c r="N41" s="201" t="str">
        <f t="shared" ca="1" si="20"/>
        <v/>
      </c>
      <c r="O41" s="198" t="str">
        <f t="shared" ca="1" si="20"/>
        <v/>
      </c>
      <c r="P41" s="198" t="str">
        <f t="shared" ca="1" si="20"/>
        <v/>
      </c>
      <c r="Q41" s="199" t="str">
        <f t="shared" ca="1" si="20"/>
        <v/>
      </c>
      <c r="R41" s="202" t="str">
        <f t="shared" ca="1" si="20"/>
        <v/>
      </c>
      <c r="S41" s="198" t="str">
        <f t="shared" ca="1" si="20"/>
        <v/>
      </c>
      <c r="T41" s="198" t="str">
        <f t="shared" ca="1" si="20"/>
        <v/>
      </c>
      <c r="U41" s="199" t="str">
        <f t="shared" ca="1" si="18"/>
        <v/>
      </c>
      <c r="V41" s="202" t="str">
        <f t="shared" ca="1" si="18"/>
        <v/>
      </c>
      <c r="W41" s="198" t="str">
        <f t="shared" ca="1" si="18"/>
        <v/>
      </c>
      <c r="X41" s="198" t="str">
        <f t="shared" ca="1" si="18"/>
        <v/>
      </c>
      <c r="Y41" s="198" t="str">
        <f t="shared" ca="1" si="18"/>
        <v/>
      </c>
      <c r="Z41" s="198" t="str">
        <f t="shared" ca="1" si="18"/>
        <v/>
      </c>
      <c r="AA41" s="199" t="str">
        <f t="shared" ca="1" si="18"/>
        <v/>
      </c>
      <c r="AB41" s="202" t="str">
        <f t="shared" ca="1" si="18"/>
        <v/>
      </c>
      <c r="AC41" s="198" t="str">
        <f t="shared" ca="1" si="18"/>
        <v/>
      </c>
      <c r="AD41" s="198" t="str">
        <f t="shared" ca="1" si="18"/>
        <v/>
      </c>
      <c r="AE41" s="199" t="str">
        <f t="shared" ca="1" si="18"/>
        <v/>
      </c>
      <c r="AF41" s="202" t="str">
        <f t="shared" ca="1" si="22"/>
        <v/>
      </c>
      <c r="AG41" s="198" t="str">
        <f t="shared" ca="1" si="22"/>
        <v/>
      </c>
      <c r="AH41" s="198" t="str">
        <f t="shared" ca="1" si="22"/>
        <v/>
      </c>
      <c r="AI41" s="199" t="str">
        <f t="shared" ca="1" si="22"/>
        <v/>
      </c>
      <c r="AJ41" s="202" t="str">
        <f t="shared" ca="1" si="22"/>
        <v/>
      </c>
      <c r="AK41" s="198" t="str">
        <f t="shared" ca="1" si="22"/>
        <v/>
      </c>
      <c r="AL41" s="198" t="str">
        <f t="shared" ca="1" si="22"/>
        <v/>
      </c>
      <c r="AM41" s="198" t="str">
        <f t="shared" ca="1" si="22"/>
        <v/>
      </c>
      <c r="AN41" s="199" t="str">
        <f t="shared" ca="1" si="22"/>
        <v/>
      </c>
      <c r="AO41" s="202" t="str">
        <f t="shared" ca="1" si="22"/>
        <v/>
      </c>
      <c r="AP41" s="198" t="str">
        <f t="shared" ca="1" si="22"/>
        <v/>
      </c>
      <c r="AQ41" s="198" t="str">
        <f t="shared" ca="1" si="22"/>
        <v/>
      </c>
      <c r="AR41" s="199" t="str">
        <f t="shared" ca="1" si="22"/>
        <v/>
      </c>
      <c r="AS41" s="202" t="str">
        <f t="shared" ca="1" si="22"/>
        <v/>
      </c>
      <c r="AT41" s="198" t="str">
        <f t="shared" ca="1" si="22"/>
        <v/>
      </c>
      <c r="AU41" s="198" t="str">
        <f t="shared" ca="1" si="22"/>
        <v/>
      </c>
      <c r="AV41" s="199" t="str">
        <f t="shared" ca="1" si="21"/>
        <v/>
      </c>
      <c r="AW41" s="202" t="str">
        <f t="shared" ca="1" si="21"/>
        <v/>
      </c>
      <c r="AX41" s="198" t="str">
        <f t="shared" ca="1" si="21"/>
        <v/>
      </c>
      <c r="AY41" s="198" t="str">
        <f t="shared" ca="1" si="21"/>
        <v/>
      </c>
      <c r="AZ41" s="199" t="str">
        <f t="shared" ca="1" si="21"/>
        <v/>
      </c>
      <c r="BA41" s="198" t="str">
        <f t="shared" ca="1" si="19"/>
        <v/>
      </c>
      <c r="BB41" s="198" t="str">
        <f t="shared" ca="1" si="19"/>
        <v/>
      </c>
      <c r="BC41" s="198" t="str">
        <f t="shared" ca="1" si="19"/>
        <v/>
      </c>
      <c r="BD41" s="199" t="str">
        <f t="shared" ca="1" si="19"/>
        <v/>
      </c>
      <c r="BE41" s="203"/>
      <c r="BF41" s="204"/>
      <c r="BG41" s="116"/>
      <c r="BH41" s="117"/>
      <c r="BI41" s="79">
        <f t="shared" si="12"/>
        <v>54318</v>
      </c>
      <c r="BJ41" s="8">
        <f t="shared" si="13"/>
        <v>31</v>
      </c>
      <c r="BK41" s="61">
        <f t="shared" si="6"/>
        <v>2048</v>
      </c>
      <c r="BN41" s="62">
        <f t="shared" si="7"/>
        <v>31</v>
      </c>
      <c r="BO41" s="63" t="str">
        <f t="shared" si="8"/>
        <v>1/0/2048</v>
      </c>
      <c r="BP41" s="64">
        <f t="shared" ca="1" si="2"/>
        <v>0</v>
      </c>
      <c r="BQ41" s="62">
        <v>52</v>
      </c>
      <c r="BR41" s="4">
        <f t="shared" si="3"/>
        <v>1.1111111111111112E-2</v>
      </c>
      <c r="BS41" s="5">
        <f t="shared" ca="1" si="9"/>
        <v>0</v>
      </c>
      <c r="BT41"/>
      <c r="CB41" s="65"/>
    </row>
    <row r="42" spans="1:80" ht="13" customHeight="1" x14ac:dyDescent="0.35">
      <c r="A42" s="369"/>
      <c r="B42" s="105">
        <f t="shared" si="10"/>
        <v>2049</v>
      </c>
      <c r="C42" s="195">
        <f t="shared" si="4"/>
        <v>32</v>
      </c>
      <c r="D42" s="18" t="str">
        <f ca="1">IF(BS42=0,"",SUM(BS$10:BS42))</f>
        <v/>
      </c>
      <c r="E42" s="196" t="str">
        <f t="shared" ca="1" si="20"/>
        <v/>
      </c>
      <c r="F42" s="197" t="str">
        <f t="shared" ca="1" si="20"/>
        <v/>
      </c>
      <c r="G42" s="198" t="str">
        <f t="shared" ca="1" si="20"/>
        <v/>
      </c>
      <c r="H42" s="198" t="str">
        <f t="shared" ca="1" si="20"/>
        <v/>
      </c>
      <c r="I42" s="199" t="str">
        <f t="shared" ca="1" si="20"/>
        <v/>
      </c>
      <c r="J42" s="200" t="str">
        <f t="shared" ca="1" si="20"/>
        <v/>
      </c>
      <c r="K42" s="198" t="str">
        <f t="shared" ca="1" si="20"/>
        <v/>
      </c>
      <c r="L42" s="198" t="str">
        <f t="shared" ca="1" si="20"/>
        <v/>
      </c>
      <c r="M42" s="199" t="str">
        <f t="shared" ca="1" si="20"/>
        <v/>
      </c>
      <c r="N42" s="201" t="str">
        <f t="shared" ca="1" si="20"/>
        <v/>
      </c>
      <c r="O42" s="198" t="str">
        <f t="shared" ca="1" si="20"/>
        <v/>
      </c>
      <c r="P42" s="198" t="str">
        <f t="shared" ca="1" si="20"/>
        <v/>
      </c>
      <c r="Q42" s="199" t="str">
        <f t="shared" ca="1" si="20"/>
        <v/>
      </c>
      <c r="R42" s="202" t="str">
        <f t="shared" ca="1" si="20"/>
        <v/>
      </c>
      <c r="S42" s="198" t="str">
        <f t="shared" ca="1" si="20"/>
        <v/>
      </c>
      <c r="T42" s="198" t="str">
        <f t="shared" ca="1" si="20"/>
        <v/>
      </c>
      <c r="U42" s="199" t="str">
        <f t="shared" ca="1" si="18"/>
        <v/>
      </c>
      <c r="V42" s="202" t="str">
        <f t="shared" ca="1" si="18"/>
        <v/>
      </c>
      <c r="W42" s="198" t="str">
        <f t="shared" ca="1" si="18"/>
        <v/>
      </c>
      <c r="X42" s="198" t="str">
        <f t="shared" ca="1" si="18"/>
        <v/>
      </c>
      <c r="Y42" s="198" t="str">
        <f t="shared" ca="1" si="18"/>
        <v/>
      </c>
      <c r="Z42" s="198" t="str">
        <f t="shared" ca="1" si="18"/>
        <v/>
      </c>
      <c r="AA42" s="199" t="str">
        <f t="shared" ca="1" si="18"/>
        <v/>
      </c>
      <c r="AB42" s="202" t="str">
        <f t="shared" ca="1" si="18"/>
        <v/>
      </c>
      <c r="AC42" s="198" t="str">
        <f t="shared" ca="1" si="18"/>
        <v/>
      </c>
      <c r="AD42" s="198" t="str">
        <f t="shared" ca="1" si="18"/>
        <v/>
      </c>
      <c r="AE42" s="199" t="str">
        <f t="shared" ca="1" si="18"/>
        <v/>
      </c>
      <c r="AF42" s="202" t="str">
        <f t="shared" ca="1" si="22"/>
        <v/>
      </c>
      <c r="AG42" s="198" t="str">
        <f t="shared" ca="1" si="22"/>
        <v/>
      </c>
      <c r="AH42" s="198" t="str">
        <f t="shared" ca="1" si="22"/>
        <v/>
      </c>
      <c r="AI42" s="199" t="str">
        <f t="shared" ca="1" si="22"/>
        <v/>
      </c>
      <c r="AJ42" s="202" t="str">
        <f t="shared" ca="1" si="22"/>
        <v/>
      </c>
      <c r="AK42" s="198" t="str">
        <f t="shared" ca="1" si="22"/>
        <v/>
      </c>
      <c r="AL42" s="198" t="str">
        <f t="shared" ca="1" si="22"/>
        <v/>
      </c>
      <c r="AM42" s="198" t="str">
        <f t="shared" ca="1" si="22"/>
        <v/>
      </c>
      <c r="AN42" s="199" t="str">
        <f t="shared" ca="1" si="22"/>
        <v/>
      </c>
      <c r="AO42" s="202" t="str">
        <f t="shared" ca="1" si="22"/>
        <v/>
      </c>
      <c r="AP42" s="198" t="str">
        <f t="shared" ca="1" si="22"/>
        <v/>
      </c>
      <c r="AQ42" s="198" t="str">
        <f t="shared" ca="1" si="22"/>
        <v/>
      </c>
      <c r="AR42" s="199" t="str">
        <f t="shared" ca="1" si="22"/>
        <v/>
      </c>
      <c r="AS42" s="202" t="str">
        <f t="shared" ca="1" si="22"/>
        <v/>
      </c>
      <c r="AT42" s="198" t="str">
        <f t="shared" ca="1" si="22"/>
        <v/>
      </c>
      <c r="AU42" s="198" t="str">
        <f t="shared" ca="1" si="22"/>
        <v/>
      </c>
      <c r="AV42" s="199" t="str">
        <f t="shared" ca="1" si="21"/>
        <v/>
      </c>
      <c r="AW42" s="202" t="str">
        <f t="shared" ca="1" si="21"/>
        <v/>
      </c>
      <c r="AX42" s="198" t="str">
        <f t="shared" ca="1" si="21"/>
        <v/>
      </c>
      <c r="AY42" s="198" t="str">
        <f t="shared" ca="1" si="21"/>
        <v/>
      </c>
      <c r="AZ42" s="199" t="str">
        <f t="shared" ca="1" si="21"/>
        <v/>
      </c>
      <c r="BA42" s="198" t="str">
        <f t="shared" ca="1" si="19"/>
        <v/>
      </c>
      <c r="BB42" s="198" t="str">
        <f t="shared" ca="1" si="19"/>
        <v/>
      </c>
      <c r="BC42" s="198" t="str">
        <f t="shared" ca="1" si="19"/>
        <v/>
      </c>
      <c r="BD42" s="199" t="str">
        <f t="shared" ca="1" si="19"/>
        <v/>
      </c>
      <c r="BE42" s="203"/>
      <c r="BF42" s="204"/>
      <c r="BG42" s="116"/>
      <c r="BH42" s="117"/>
      <c r="BI42" s="79">
        <f t="shared" si="12"/>
        <v>54683</v>
      </c>
      <c r="BJ42" s="8">
        <f t="shared" si="13"/>
        <v>32</v>
      </c>
      <c r="BK42" s="61">
        <f t="shared" si="6"/>
        <v>2049</v>
      </c>
      <c r="BN42" s="62">
        <f t="shared" si="7"/>
        <v>32</v>
      </c>
      <c r="BO42" s="63" t="str">
        <f t="shared" si="8"/>
        <v>1/0/2049</v>
      </c>
      <c r="BP42" s="64">
        <f t="shared" ca="1" si="2"/>
        <v>0</v>
      </c>
      <c r="BQ42" s="62">
        <v>52</v>
      </c>
      <c r="BR42" s="4">
        <f t="shared" si="3"/>
        <v>1.1111111111111112E-2</v>
      </c>
      <c r="BS42" s="5">
        <f t="shared" ca="1" si="9"/>
        <v>0</v>
      </c>
      <c r="BT42"/>
      <c r="CB42" s="65"/>
    </row>
    <row r="43" spans="1:80" ht="13" customHeight="1" x14ac:dyDescent="0.35">
      <c r="A43" s="369"/>
      <c r="B43" s="105">
        <f t="shared" si="10"/>
        <v>2050</v>
      </c>
      <c r="C43" s="195">
        <f t="shared" si="4"/>
        <v>33</v>
      </c>
      <c r="D43" s="18" t="str">
        <f ca="1">IF(BS43=0,"",SUM(BS$10:BS43))</f>
        <v/>
      </c>
      <c r="E43" s="196" t="str">
        <f t="shared" ca="1" si="20"/>
        <v/>
      </c>
      <c r="F43" s="197" t="str">
        <f t="shared" ca="1" si="20"/>
        <v/>
      </c>
      <c r="G43" s="198" t="str">
        <f t="shared" ca="1" si="20"/>
        <v/>
      </c>
      <c r="H43" s="198" t="str">
        <f t="shared" ca="1" si="20"/>
        <v/>
      </c>
      <c r="I43" s="199" t="str">
        <f t="shared" ca="1" si="20"/>
        <v/>
      </c>
      <c r="J43" s="200" t="str">
        <f t="shared" ca="1" si="20"/>
        <v/>
      </c>
      <c r="K43" s="198" t="str">
        <f t="shared" ca="1" si="20"/>
        <v/>
      </c>
      <c r="L43" s="198" t="str">
        <f t="shared" ca="1" si="20"/>
        <v/>
      </c>
      <c r="M43" s="199" t="str">
        <f t="shared" ca="1" si="20"/>
        <v/>
      </c>
      <c r="N43" s="201" t="str">
        <f t="shared" ca="1" si="20"/>
        <v/>
      </c>
      <c r="O43" s="198" t="str">
        <f t="shared" ca="1" si="20"/>
        <v/>
      </c>
      <c r="P43" s="198" t="str">
        <f t="shared" ca="1" si="20"/>
        <v/>
      </c>
      <c r="Q43" s="199" t="str">
        <f t="shared" ca="1" si="20"/>
        <v/>
      </c>
      <c r="R43" s="202" t="str">
        <f t="shared" ca="1" si="20"/>
        <v/>
      </c>
      <c r="S43" s="198" t="str">
        <f t="shared" ca="1" si="20"/>
        <v/>
      </c>
      <c r="T43" s="198" t="str">
        <f t="shared" ca="1" si="20"/>
        <v/>
      </c>
      <c r="U43" s="199" t="str">
        <f t="shared" ca="1" si="18"/>
        <v/>
      </c>
      <c r="V43" s="202" t="str">
        <f t="shared" ca="1" si="18"/>
        <v/>
      </c>
      <c r="W43" s="198" t="str">
        <f t="shared" ca="1" si="18"/>
        <v/>
      </c>
      <c r="X43" s="198" t="str">
        <f t="shared" ca="1" si="18"/>
        <v/>
      </c>
      <c r="Y43" s="198" t="str">
        <f t="shared" ca="1" si="18"/>
        <v/>
      </c>
      <c r="Z43" s="198" t="str">
        <f t="shared" ca="1" si="18"/>
        <v/>
      </c>
      <c r="AA43" s="199" t="str">
        <f t="shared" ca="1" si="18"/>
        <v/>
      </c>
      <c r="AB43" s="202" t="str">
        <f t="shared" ca="1" si="18"/>
        <v/>
      </c>
      <c r="AC43" s="198" t="str">
        <f t="shared" ca="1" si="18"/>
        <v/>
      </c>
      <c r="AD43" s="198" t="str">
        <f t="shared" ca="1" si="18"/>
        <v/>
      </c>
      <c r="AE43" s="199" t="str">
        <f t="shared" ca="1" si="18"/>
        <v/>
      </c>
      <c r="AF43" s="202" t="str">
        <f t="shared" ca="1" si="22"/>
        <v/>
      </c>
      <c r="AG43" s="198" t="str">
        <f t="shared" ca="1" si="22"/>
        <v/>
      </c>
      <c r="AH43" s="198" t="str">
        <f t="shared" ca="1" si="22"/>
        <v/>
      </c>
      <c r="AI43" s="199" t="str">
        <f t="shared" ca="1" si="22"/>
        <v/>
      </c>
      <c r="AJ43" s="202" t="str">
        <f t="shared" ca="1" si="22"/>
        <v/>
      </c>
      <c r="AK43" s="198" t="str">
        <f t="shared" ca="1" si="22"/>
        <v/>
      </c>
      <c r="AL43" s="198" t="str">
        <f t="shared" ca="1" si="22"/>
        <v/>
      </c>
      <c r="AM43" s="198" t="str">
        <f t="shared" ca="1" si="22"/>
        <v/>
      </c>
      <c r="AN43" s="199" t="str">
        <f t="shared" ca="1" si="22"/>
        <v/>
      </c>
      <c r="AO43" s="202" t="str">
        <f t="shared" ca="1" si="22"/>
        <v/>
      </c>
      <c r="AP43" s="198" t="str">
        <f t="shared" ca="1" si="22"/>
        <v/>
      </c>
      <c r="AQ43" s="198" t="str">
        <f t="shared" ca="1" si="22"/>
        <v/>
      </c>
      <c r="AR43" s="199" t="str">
        <f t="shared" ca="1" si="22"/>
        <v/>
      </c>
      <c r="AS43" s="202" t="str">
        <f t="shared" ca="1" si="22"/>
        <v/>
      </c>
      <c r="AT43" s="198" t="str">
        <f t="shared" ca="1" si="22"/>
        <v/>
      </c>
      <c r="AU43" s="198" t="str">
        <f t="shared" ca="1" si="22"/>
        <v/>
      </c>
      <c r="AV43" s="199" t="str">
        <f t="shared" ca="1" si="21"/>
        <v/>
      </c>
      <c r="AW43" s="202" t="str">
        <f t="shared" ca="1" si="21"/>
        <v/>
      </c>
      <c r="AX43" s="198" t="str">
        <f t="shared" ca="1" si="21"/>
        <v/>
      </c>
      <c r="AY43" s="198" t="str">
        <f t="shared" ca="1" si="21"/>
        <v/>
      </c>
      <c r="AZ43" s="199" t="str">
        <f t="shared" ca="1" si="21"/>
        <v/>
      </c>
      <c r="BA43" s="198" t="str">
        <f t="shared" ca="1" si="19"/>
        <v/>
      </c>
      <c r="BB43" s="198" t="str">
        <f t="shared" ca="1" si="19"/>
        <v/>
      </c>
      <c r="BC43" s="198" t="str">
        <f t="shared" ca="1" si="19"/>
        <v/>
      </c>
      <c r="BD43" s="199" t="str">
        <f t="shared" ca="1" si="19"/>
        <v/>
      </c>
      <c r="BE43" s="203"/>
      <c r="BF43" s="204"/>
      <c r="BG43" s="116"/>
      <c r="BH43" s="117"/>
      <c r="BI43" s="79">
        <f t="shared" si="12"/>
        <v>55048</v>
      </c>
      <c r="BJ43" s="8">
        <f t="shared" si="13"/>
        <v>33</v>
      </c>
      <c r="BK43" s="61">
        <f t="shared" si="6"/>
        <v>2050</v>
      </c>
      <c r="BN43" s="62">
        <f t="shared" si="7"/>
        <v>33</v>
      </c>
      <c r="BO43" s="63" t="str">
        <f t="shared" si="8"/>
        <v>1/0/2050</v>
      </c>
      <c r="BP43" s="64">
        <f t="shared" ca="1" si="2"/>
        <v>0</v>
      </c>
      <c r="BQ43" s="62">
        <v>52</v>
      </c>
      <c r="BR43" s="4">
        <f t="shared" si="3"/>
        <v>1.1111111111111112E-2</v>
      </c>
      <c r="BS43" s="5">
        <f t="shared" ca="1" si="9"/>
        <v>0</v>
      </c>
      <c r="BT43"/>
      <c r="CB43" s="65"/>
    </row>
    <row r="44" spans="1:80" ht="13" customHeight="1" x14ac:dyDescent="0.35">
      <c r="A44" s="369"/>
      <c r="B44" s="105">
        <f t="shared" si="10"/>
        <v>2051</v>
      </c>
      <c r="C44" s="195">
        <f t="shared" si="4"/>
        <v>34</v>
      </c>
      <c r="D44" s="18" t="str">
        <f ca="1">IF(BS44=0,"",SUM(BS$10:BS44))</f>
        <v/>
      </c>
      <c r="E44" s="196" t="str">
        <f t="shared" ca="1" si="20"/>
        <v/>
      </c>
      <c r="F44" s="197" t="str">
        <f t="shared" ca="1" si="20"/>
        <v/>
      </c>
      <c r="G44" s="198" t="str">
        <f t="shared" ca="1" si="20"/>
        <v/>
      </c>
      <c r="H44" s="198" t="str">
        <f t="shared" ca="1" si="20"/>
        <v/>
      </c>
      <c r="I44" s="199" t="str">
        <f t="shared" ca="1" si="20"/>
        <v/>
      </c>
      <c r="J44" s="200" t="str">
        <f t="shared" ca="1" si="20"/>
        <v/>
      </c>
      <c r="K44" s="198" t="str">
        <f t="shared" ca="1" si="20"/>
        <v/>
      </c>
      <c r="L44" s="198" t="str">
        <f t="shared" ca="1" si="20"/>
        <v/>
      </c>
      <c r="M44" s="199" t="str">
        <f t="shared" ca="1" si="20"/>
        <v/>
      </c>
      <c r="N44" s="201" t="str">
        <f t="shared" ca="1" si="20"/>
        <v/>
      </c>
      <c r="O44" s="198" t="str">
        <f t="shared" ca="1" si="20"/>
        <v/>
      </c>
      <c r="P44" s="198" t="str">
        <f t="shared" ca="1" si="20"/>
        <v/>
      </c>
      <c r="Q44" s="199" t="str">
        <f t="shared" ca="1" si="20"/>
        <v/>
      </c>
      <c r="R44" s="202" t="str">
        <f t="shared" ca="1" si="20"/>
        <v/>
      </c>
      <c r="S44" s="198" t="str">
        <f t="shared" ca="1" si="20"/>
        <v/>
      </c>
      <c r="T44" s="198" t="str">
        <f t="shared" ca="1" si="20"/>
        <v/>
      </c>
      <c r="U44" s="199" t="str">
        <f t="shared" ca="1" si="18"/>
        <v/>
      </c>
      <c r="V44" s="202" t="str">
        <f t="shared" ca="1" si="18"/>
        <v/>
      </c>
      <c r="W44" s="198" t="str">
        <f t="shared" ca="1" si="18"/>
        <v/>
      </c>
      <c r="X44" s="198" t="str">
        <f t="shared" ca="1" si="18"/>
        <v/>
      </c>
      <c r="Y44" s="198" t="str">
        <f t="shared" ca="1" si="18"/>
        <v/>
      </c>
      <c r="Z44" s="198" t="str">
        <f t="shared" ca="1" si="18"/>
        <v/>
      </c>
      <c r="AA44" s="199" t="str">
        <f t="shared" ca="1" si="18"/>
        <v/>
      </c>
      <c r="AB44" s="202" t="str">
        <f t="shared" ca="1" si="18"/>
        <v/>
      </c>
      <c r="AC44" s="198" t="str">
        <f t="shared" ca="1" si="18"/>
        <v/>
      </c>
      <c r="AD44" s="198" t="str">
        <f t="shared" ca="1" si="18"/>
        <v/>
      </c>
      <c r="AE44" s="199" t="str">
        <f t="shared" ca="1" si="18"/>
        <v/>
      </c>
      <c r="AF44" s="202" t="str">
        <f t="shared" ca="1" si="22"/>
        <v/>
      </c>
      <c r="AG44" s="198" t="str">
        <f t="shared" ca="1" si="22"/>
        <v/>
      </c>
      <c r="AH44" s="198" t="str">
        <f t="shared" ca="1" si="22"/>
        <v/>
      </c>
      <c r="AI44" s="199" t="str">
        <f t="shared" ca="1" si="22"/>
        <v/>
      </c>
      <c r="AJ44" s="202" t="str">
        <f t="shared" ca="1" si="22"/>
        <v/>
      </c>
      <c r="AK44" s="198" t="str">
        <f t="shared" ca="1" si="22"/>
        <v/>
      </c>
      <c r="AL44" s="198" t="str">
        <f t="shared" ca="1" si="22"/>
        <v/>
      </c>
      <c r="AM44" s="198" t="str">
        <f t="shared" ca="1" si="22"/>
        <v/>
      </c>
      <c r="AN44" s="199" t="str">
        <f t="shared" ca="1" si="22"/>
        <v/>
      </c>
      <c r="AO44" s="202" t="str">
        <f t="shared" ca="1" si="22"/>
        <v/>
      </c>
      <c r="AP44" s="198" t="str">
        <f t="shared" ca="1" si="22"/>
        <v/>
      </c>
      <c r="AQ44" s="198" t="str">
        <f t="shared" ca="1" si="22"/>
        <v/>
      </c>
      <c r="AR44" s="199" t="str">
        <f t="shared" ca="1" si="22"/>
        <v/>
      </c>
      <c r="AS44" s="202" t="str">
        <f t="shared" ca="1" si="22"/>
        <v/>
      </c>
      <c r="AT44" s="198" t="str">
        <f t="shared" ca="1" si="22"/>
        <v/>
      </c>
      <c r="AU44" s="198" t="str">
        <f t="shared" ca="1" si="22"/>
        <v/>
      </c>
      <c r="AV44" s="199" t="str">
        <f t="shared" ca="1" si="21"/>
        <v/>
      </c>
      <c r="AW44" s="202" t="str">
        <f t="shared" ca="1" si="21"/>
        <v/>
      </c>
      <c r="AX44" s="198" t="str">
        <f t="shared" ca="1" si="21"/>
        <v/>
      </c>
      <c r="AY44" s="198" t="str">
        <f t="shared" ca="1" si="21"/>
        <v/>
      </c>
      <c r="AZ44" s="199" t="str">
        <f t="shared" ca="1" si="21"/>
        <v/>
      </c>
      <c r="BA44" s="198" t="str">
        <f t="shared" ca="1" si="19"/>
        <v/>
      </c>
      <c r="BB44" s="198" t="str">
        <f t="shared" ca="1" si="19"/>
        <v/>
      </c>
      <c r="BC44" s="198" t="str">
        <f t="shared" ca="1" si="19"/>
        <v/>
      </c>
      <c r="BD44" s="199" t="str">
        <f t="shared" ca="1" si="19"/>
        <v/>
      </c>
      <c r="BE44" s="203"/>
      <c r="BF44" s="204"/>
      <c r="BG44" s="116"/>
      <c r="BH44" s="117"/>
      <c r="BI44" s="79">
        <f t="shared" si="12"/>
        <v>55413</v>
      </c>
      <c r="BJ44" s="8">
        <f t="shared" si="13"/>
        <v>34</v>
      </c>
      <c r="BK44" s="61">
        <f t="shared" si="6"/>
        <v>2051</v>
      </c>
      <c r="BN44" s="62">
        <f t="shared" si="7"/>
        <v>34</v>
      </c>
      <c r="BO44" s="63" t="str">
        <f t="shared" si="8"/>
        <v>1/0/2051</v>
      </c>
      <c r="BP44" s="64">
        <f t="shared" ca="1" si="2"/>
        <v>0</v>
      </c>
      <c r="BQ44" s="62">
        <v>52</v>
      </c>
      <c r="BR44" s="4">
        <f t="shared" si="3"/>
        <v>1.1111111111111112E-2</v>
      </c>
      <c r="BS44" s="5">
        <f t="shared" ca="1" si="9"/>
        <v>0</v>
      </c>
      <c r="BT44"/>
      <c r="CB44" s="65"/>
    </row>
    <row r="45" spans="1:80" ht="13" customHeight="1" x14ac:dyDescent="0.35">
      <c r="A45" s="369"/>
      <c r="B45" s="105">
        <f t="shared" si="10"/>
        <v>2052</v>
      </c>
      <c r="C45" s="195">
        <f t="shared" si="4"/>
        <v>35</v>
      </c>
      <c r="D45" s="18" t="str">
        <f ca="1">IF(BS45=0,"",SUM(BS$10:BS45))</f>
        <v/>
      </c>
      <c r="E45" s="196" t="str">
        <f t="shared" ca="1" si="20"/>
        <v/>
      </c>
      <c r="F45" s="197" t="str">
        <f t="shared" ca="1" si="20"/>
        <v/>
      </c>
      <c r="G45" s="198" t="str">
        <f t="shared" ca="1" si="20"/>
        <v/>
      </c>
      <c r="H45" s="198" t="str">
        <f t="shared" ca="1" si="20"/>
        <v/>
      </c>
      <c r="I45" s="199" t="str">
        <f t="shared" ca="1" si="20"/>
        <v/>
      </c>
      <c r="J45" s="200" t="str">
        <f t="shared" ca="1" si="20"/>
        <v/>
      </c>
      <c r="K45" s="198" t="str">
        <f t="shared" ca="1" si="20"/>
        <v/>
      </c>
      <c r="L45" s="198" t="str">
        <f t="shared" ca="1" si="20"/>
        <v/>
      </c>
      <c r="M45" s="199" t="str">
        <f t="shared" ca="1" si="20"/>
        <v/>
      </c>
      <c r="N45" s="201" t="str">
        <f t="shared" ca="1" si="20"/>
        <v/>
      </c>
      <c r="O45" s="198" t="str">
        <f t="shared" ca="1" si="20"/>
        <v/>
      </c>
      <c r="P45" s="198" t="str">
        <f t="shared" ca="1" si="20"/>
        <v/>
      </c>
      <c r="Q45" s="199" t="str">
        <f t="shared" ca="1" si="20"/>
        <v/>
      </c>
      <c r="R45" s="202" t="str">
        <f t="shared" ca="1" si="20"/>
        <v/>
      </c>
      <c r="S45" s="198" t="str">
        <f t="shared" ca="1" si="20"/>
        <v/>
      </c>
      <c r="T45" s="198" t="str">
        <f t="shared" ca="1" si="20"/>
        <v/>
      </c>
      <c r="U45" s="199" t="str">
        <f t="shared" ca="1" si="18"/>
        <v/>
      </c>
      <c r="V45" s="202" t="str">
        <f t="shared" ca="1" si="18"/>
        <v/>
      </c>
      <c r="W45" s="198" t="str">
        <f t="shared" ca="1" si="18"/>
        <v/>
      </c>
      <c r="X45" s="198" t="str">
        <f t="shared" ca="1" si="18"/>
        <v/>
      </c>
      <c r="Y45" s="198" t="str">
        <f t="shared" ca="1" si="18"/>
        <v/>
      </c>
      <c r="Z45" s="198" t="str">
        <f t="shared" ca="1" si="18"/>
        <v/>
      </c>
      <c r="AA45" s="199" t="str">
        <f t="shared" ca="1" si="18"/>
        <v/>
      </c>
      <c r="AB45" s="202" t="str">
        <f t="shared" ca="1" si="18"/>
        <v/>
      </c>
      <c r="AC45" s="198" t="str">
        <f t="shared" ca="1" si="18"/>
        <v/>
      </c>
      <c r="AD45" s="198" t="str">
        <f t="shared" ca="1" si="18"/>
        <v/>
      </c>
      <c r="AE45" s="199" t="str">
        <f t="shared" ca="1" si="18"/>
        <v/>
      </c>
      <c r="AF45" s="202" t="str">
        <f t="shared" ca="1" si="22"/>
        <v/>
      </c>
      <c r="AG45" s="198" t="str">
        <f t="shared" ca="1" si="22"/>
        <v/>
      </c>
      <c r="AH45" s="198" t="str">
        <f t="shared" ca="1" si="22"/>
        <v/>
      </c>
      <c r="AI45" s="199" t="str">
        <f t="shared" ca="1" si="22"/>
        <v/>
      </c>
      <c r="AJ45" s="202" t="str">
        <f t="shared" ca="1" si="22"/>
        <v/>
      </c>
      <c r="AK45" s="198" t="str">
        <f t="shared" ca="1" si="22"/>
        <v/>
      </c>
      <c r="AL45" s="198" t="str">
        <f t="shared" ca="1" si="22"/>
        <v/>
      </c>
      <c r="AM45" s="198" t="str">
        <f t="shared" ca="1" si="22"/>
        <v/>
      </c>
      <c r="AN45" s="199" t="str">
        <f t="shared" ca="1" si="22"/>
        <v/>
      </c>
      <c r="AO45" s="202" t="str">
        <f t="shared" ca="1" si="22"/>
        <v/>
      </c>
      <c r="AP45" s="198" t="str">
        <f t="shared" ca="1" si="22"/>
        <v/>
      </c>
      <c r="AQ45" s="198" t="str">
        <f t="shared" ca="1" si="22"/>
        <v/>
      </c>
      <c r="AR45" s="199" t="str">
        <f t="shared" ca="1" si="22"/>
        <v/>
      </c>
      <c r="AS45" s="202" t="str">
        <f t="shared" ca="1" si="22"/>
        <v/>
      </c>
      <c r="AT45" s="198" t="str">
        <f t="shared" ca="1" si="22"/>
        <v/>
      </c>
      <c r="AU45" s="198" t="str">
        <f t="shared" ca="1" si="22"/>
        <v/>
      </c>
      <c r="AV45" s="199" t="str">
        <f t="shared" ca="1" si="21"/>
        <v/>
      </c>
      <c r="AW45" s="202" t="str">
        <f t="shared" ca="1" si="21"/>
        <v/>
      </c>
      <c r="AX45" s="198" t="str">
        <f t="shared" ca="1" si="21"/>
        <v/>
      </c>
      <c r="AY45" s="198" t="str">
        <f t="shared" ca="1" si="21"/>
        <v/>
      </c>
      <c r="AZ45" s="199" t="str">
        <f t="shared" ca="1" si="21"/>
        <v/>
      </c>
      <c r="BA45" s="198" t="str">
        <f t="shared" ca="1" si="19"/>
        <v/>
      </c>
      <c r="BB45" s="198" t="str">
        <f t="shared" ca="1" si="19"/>
        <v/>
      </c>
      <c r="BC45" s="198" t="str">
        <f t="shared" ca="1" si="19"/>
        <v/>
      </c>
      <c r="BD45" s="199" t="str">
        <f t="shared" ca="1" si="19"/>
        <v/>
      </c>
      <c r="BE45" s="203"/>
      <c r="BF45" s="204"/>
      <c r="BG45" s="116"/>
      <c r="BH45" s="117"/>
      <c r="BI45" s="79">
        <f t="shared" si="12"/>
        <v>55779</v>
      </c>
      <c r="BJ45" s="8">
        <f t="shared" si="13"/>
        <v>35</v>
      </c>
      <c r="BK45" s="61">
        <f t="shared" si="6"/>
        <v>2052</v>
      </c>
      <c r="BN45" s="62">
        <f t="shared" si="7"/>
        <v>35</v>
      </c>
      <c r="BO45" s="63" t="str">
        <f t="shared" si="8"/>
        <v>1/0/2052</v>
      </c>
      <c r="BP45" s="64">
        <f t="shared" ca="1" si="2"/>
        <v>0</v>
      </c>
      <c r="BQ45" s="62">
        <v>52</v>
      </c>
      <c r="BR45" s="4">
        <f t="shared" si="3"/>
        <v>1.1111111111111112E-2</v>
      </c>
      <c r="BS45" s="5">
        <f t="shared" ca="1" si="9"/>
        <v>0</v>
      </c>
      <c r="BT45"/>
      <c r="CB45" s="65"/>
    </row>
    <row r="46" spans="1:80" ht="13" customHeight="1" x14ac:dyDescent="0.35">
      <c r="A46" s="369"/>
      <c r="B46" s="105">
        <f t="shared" si="10"/>
        <v>2053</v>
      </c>
      <c r="C46" s="195">
        <f t="shared" si="4"/>
        <v>36</v>
      </c>
      <c r="D46" s="18" t="str">
        <f ca="1">IF(BS46=0,"",SUM(BS$10:BS46))</f>
        <v/>
      </c>
      <c r="E46" s="196" t="str">
        <f t="shared" ca="1" si="20"/>
        <v/>
      </c>
      <c r="F46" s="197" t="str">
        <f t="shared" ca="1" si="20"/>
        <v/>
      </c>
      <c r="G46" s="198" t="str">
        <f t="shared" ca="1" si="20"/>
        <v/>
      </c>
      <c r="H46" s="198" t="str">
        <f t="shared" ca="1" si="20"/>
        <v/>
      </c>
      <c r="I46" s="199" t="str">
        <f t="shared" ca="1" si="20"/>
        <v/>
      </c>
      <c r="J46" s="200" t="str">
        <f t="shared" ca="1" si="20"/>
        <v/>
      </c>
      <c r="K46" s="198" t="str">
        <f t="shared" ca="1" si="20"/>
        <v/>
      </c>
      <c r="L46" s="198" t="str">
        <f t="shared" ca="1" si="20"/>
        <v/>
      </c>
      <c r="M46" s="199" t="str">
        <f t="shared" ca="1" si="20"/>
        <v/>
      </c>
      <c r="N46" s="201" t="str">
        <f t="shared" ca="1" si="20"/>
        <v/>
      </c>
      <c r="O46" s="198" t="str">
        <f t="shared" ca="1" si="20"/>
        <v/>
      </c>
      <c r="P46" s="198" t="str">
        <f t="shared" ca="1" si="20"/>
        <v/>
      </c>
      <c r="Q46" s="199" t="str">
        <f t="shared" ca="1" si="20"/>
        <v/>
      </c>
      <c r="R46" s="202" t="str">
        <f t="shared" ca="1" si="20"/>
        <v/>
      </c>
      <c r="S46" s="198" t="str">
        <f t="shared" ca="1" si="20"/>
        <v/>
      </c>
      <c r="T46" s="198" t="str">
        <f t="shared" ca="1" si="20"/>
        <v/>
      </c>
      <c r="U46" s="199" t="str">
        <f t="shared" ca="1" si="18"/>
        <v/>
      </c>
      <c r="V46" s="202" t="str">
        <f t="shared" ca="1" si="18"/>
        <v/>
      </c>
      <c r="W46" s="198" t="str">
        <f t="shared" ca="1" si="18"/>
        <v/>
      </c>
      <c r="X46" s="198" t="str">
        <f t="shared" ca="1" si="18"/>
        <v/>
      </c>
      <c r="Y46" s="198" t="str">
        <f t="shared" ca="1" si="18"/>
        <v/>
      </c>
      <c r="Z46" s="198" t="str">
        <f t="shared" ca="1" si="18"/>
        <v/>
      </c>
      <c r="AA46" s="199" t="str">
        <f t="shared" ca="1" si="18"/>
        <v/>
      </c>
      <c r="AB46" s="202" t="str">
        <f t="shared" ca="1" si="18"/>
        <v/>
      </c>
      <c r="AC46" s="198" t="str">
        <f t="shared" ca="1" si="18"/>
        <v/>
      </c>
      <c r="AD46" s="198" t="str">
        <f t="shared" ca="1" si="18"/>
        <v/>
      </c>
      <c r="AE46" s="199" t="str">
        <f t="shared" ca="1" si="18"/>
        <v/>
      </c>
      <c r="AF46" s="202" t="str">
        <f t="shared" ca="1" si="22"/>
        <v/>
      </c>
      <c r="AG46" s="198" t="str">
        <f t="shared" ca="1" si="22"/>
        <v/>
      </c>
      <c r="AH46" s="198" t="str">
        <f t="shared" ca="1" si="22"/>
        <v/>
      </c>
      <c r="AI46" s="199" t="str">
        <f t="shared" ca="1" si="22"/>
        <v/>
      </c>
      <c r="AJ46" s="202" t="str">
        <f t="shared" ca="1" si="22"/>
        <v/>
      </c>
      <c r="AK46" s="198" t="str">
        <f t="shared" ca="1" si="22"/>
        <v/>
      </c>
      <c r="AL46" s="198" t="str">
        <f t="shared" ca="1" si="22"/>
        <v/>
      </c>
      <c r="AM46" s="198" t="str">
        <f t="shared" ca="1" si="22"/>
        <v/>
      </c>
      <c r="AN46" s="199" t="str">
        <f t="shared" ca="1" si="22"/>
        <v/>
      </c>
      <c r="AO46" s="202" t="str">
        <f t="shared" ca="1" si="22"/>
        <v/>
      </c>
      <c r="AP46" s="198" t="str">
        <f t="shared" ca="1" si="22"/>
        <v/>
      </c>
      <c r="AQ46" s="198" t="str">
        <f t="shared" ca="1" si="22"/>
        <v/>
      </c>
      <c r="AR46" s="199" t="str">
        <f t="shared" ca="1" si="22"/>
        <v/>
      </c>
      <c r="AS46" s="202" t="str">
        <f t="shared" ca="1" si="22"/>
        <v/>
      </c>
      <c r="AT46" s="198" t="str">
        <f t="shared" ca="1" si="22"/>
        <v/>
      </c>
      <c r="AU46" s="198" t="str">
        <f t="shared" ca="1" si="22"/>
        <v/>
      </c>
      <c r="AV46" s="199" t="str">
        <f t="shared" ca="1" si="21"/>
        <v/>
      </c>
      <c r="AW46" s="202" t="str">
        <f t="shared" ca="1" si="21"/>
        <v/>
      </c>
      <c r="AX46" s="198" t="str">
        <f t="shared" ca="1" si="21"/>
        <v/>
      </c>
      <c r="AY46" s="198" t="str">
        <f t="shared" ca="1" si="21"/>
        <v/>
      </c>
      <c r="AZ46" s="199" t="str">
        <f t="shared" ca="1" si="21"/>
        <v/>
      </c>
      <c r="BA46" s="198" t="str">
        <f t="shared" ca="1" si="19"/>
        <v/>
      </c>
      <c r="BB46" s="198" t="str">
        <f t="shared" ca="1" si="19"/>
        <v/>
      </c>
      <c r="BC46" s="198" t="str">
        <f t="shared" ca="1" si="19"/>
        <v/>
      </c>
      <c r="BD46" s="199" t="str">
        <f t="shared" ca="1" si="19"/>
        <v/>
      </c>
      <c r="BE46" s="203"/>
      <c r="BF46" s="204"/>
      <c r="BG46" s="116"/>
      <c r="BH46" s="117"/>
      <c r="BI46" s="79">
        <f t="shared" si="12"/>
        <v>56144</v>
      </c>
      <c r="BJ46" s="8">
        <f t="shared" si="13"/>
        <v>36</v>
      </c>
      <c r="BK46" s="61">
        <f t="shared" si="6"/>
        <v>2053</v>
      </c>
      <c r="BN46" s="62">
        <f t="shared" si="7"/>
        <v>36</v>
      </c>
      <c r="BO46" s="63" t="str">
        <f t="shared" si="8"/>
        <v>1/0/2053</v>
      </c>
      <c r="BP46" s="64">
        <f t="shared" ca="1" si="2"/>
        <v>0</v>
      </c>
      <c r="BQ46" s="62">
        <v>52</v>
      </c>
      <c r="BR46" s="4">
        <f t="shared" si="3"/>
        <v>1.1111111111111112E-2</v>
      </c>
      <c r="BS46" s="5">
        <f t="shared" ca="1" si="9"/>
        <v>0</v>
      </c>
      <c r="BT46"/>
      <c r="CB46" s="65"/>
    </row>
    <row r="47" spans="1:80" ht="13" customHeight="1" x14ac:dyDescent="0.35">
      <c r="A47" s="369"/>
      <c r="B47" s="105">
        <f t="shared" si="10"/>
        <v>2054</v>
      </c>
      <c r="C47" s="195">
        <f t="shared" si="4"/>
        <v>37</v>
      </c>
      <c r="D47" s="18" t="str">
        <f ca="1">IF(BS47=0,"",SUM(BS$10:BS47))</f>
        <v/>
      </c>
      <c r="E47" s="196" t="str">
        <f t="shared" ca="1" si="20"/>
        <v/>
      </c>
      <c r="F47" s="197" t="str">
        <f t="shared" ca="1" si="20"/>
        <v/>
      </c>
      <c r="G47" s="198" t="str">
        <f t="shared" ca="1" si="20"/>
        <v/>
      </c>
      <c r="H47" s="198" t="str">
        <f t="shared" ca="1" si="20"/>
        <v/>
      </c>
      <c r="I47" s="199" t="str">
        <f t="shared" ca="1" si="20"/>
        <v/>
      </c>
      <c r="J47" s="200" t="str">
        <f t="shared" ca="1" si="20"/>
        <v/>
      </c>
      <c r="K47" s="198" t="str">
        <f t="shared" ca="1" si="20"/>
        <v/>
      </c>
      <c r="L47" s="198" t="str">
        <f t="shared" ca="1" si="20"/>
        <v/>
      </c>
      <c r="M47" s="199" t="str">
        <f t="shared" ca="1" si="20"/>
        <v/>
      </c>
      <c r="N47" s="201" t="str">
        <f t="shared" ca="1" si="20"/>
        <v/>
      </c>
      <c r="O47" s="198" t="str">
        <f t="shared" ca="1" si="20"/>
        <v/>
      </c>
      <c r="P47" s="198" t="str">
        <f t="shared" ca="1" si="20"/>
        <v/>
      </c>
      <c r="Q47" s="199" t="str">
        <f t="shared" ca="1" si="20"/>
        <v/>
      </c>
      <c r="R47" s="202" t="str">
        <f t="shared" ca="1" si="20"/>
        <v/>
      </c>
      <c r="S47" s="198" t="str">
        <f t="shared" ca="1" si="20"/>
        <v/>
      </c>
      <c r="T47" s="198" t="str">
        <f t="shared" ref="T47:AI62" ca="1" si="23">IF(DATE($BK47,T$5,T$6)&lt;=DATE(YEAR($BE$5),MONTH($BE$5),DAY($BE$5)),"X","")</f>
        <v/>
      </c>
      <c r="U47" s="199" t="str">
        <f t="shared" ca="1" si="23"/>
        <v/>
      </c>
      <c r="V47" s="202" t="str">
        <f t="shared" ca="1" si="23"/>
        <v/>
      </c>
      <c r="W47" s="198" t="str">
        <f t="shared" ca="1" si="23"/>
        <v/>
      </c>
      <c r="X47" s="198" t="str">
        <f t="shared" ca="1" si="23"/>
        <v/>
      </c>
      <c r="Y47" s="198" t="str">
        <f t="shared" ca="1" si="23"/>
        <v/>
      </c>
      <c r="Z47" s="198" t="str">
        <f t="shared" ca="1" si="23"/>
        <v/>
      </c>
      <c r="AA47" s="199" t="str">
        <f t="shared" ca="1" si="23"/>
        <v/>
      </c>
      <c r="AB47" s="202" t="str">
        <f t="shared" ca="1" si="23"/>
        <v/>
      </c>
      <c r="AC47" s="198" t="str">
        <f t="shared" ca="1" si="23"/>
        <v/>
      </c>
      <c r="AD47" s="198" t="str">
        <f t="shared" ca="1" si="23"/>
        <v/>
      </c>
      <c r="AE47" s="199" t="str">
        <f t="shared" ca="1" si="23"/>
        <v/>
      </c>
      <c r="AF47" s="202" t="str">
        <f t="shared" ca="1" si="23"/>
        <v/>
      </c>
      <c r="AG47" s="198" t="str">
        <f t="shared" ca="1" si="23"/>
        <v/>
      </c>
      <c r="AH47" s="198" t="str">
        <f t="shared" ca="1" si="23"/>
        <v/>
      </c>
      <c r="AI47" s="199" t="str">
        <f t="shared" ca="1" si="23"/>
        <v/>
      </c>
      <c r="AJ47" s="202" t="str">
        <f t="shared" ca="1" si="22"/>
        <v/>
      </c>
      <c r="AK47" s="198" t="str">
        <f t="shared" ca="1" si="22"/>
        <v/>
      </c>
      <c r="AL47" s="198" t="str">
        <f t="shared" ca="1" si="22"/>
        <v/>
      </c>
      <c r="AM47" s="198" t="str">
        <f t="shared" ca="1" si="22"/>
        <v/>
      </c>
      <c r="AN47" s="199" t="str">
        <f t="shared" ca="1" si="22"/>
        <v/>
      </c>
      <c r="AO47" s="202" t="str">
        <f t="shared" ca="1" si="22"/>
        <v/>
      </c>
      <c r="AP47" s="198" t="str">
        <f t="shared" ca="1" si="22"/>
        <v/>
      </c>
      <c r="AQ47" s="198" t="str">
        <f t="shared" ca="1" si="22"/>
        <v/>
      </c>
      <c r="AR47" s="199" t="str">
        <f t="shared" ca="1" si="22"/>
        <v/>
      </c>
      <c r="AS47" s="202" t="str">
        <f t="shared" ca="1" si="22"/>
        <v/>
      </c>
      <c r="AT47" s="198" t="str">
        <f t="shared" ca="1" si="22"/>
        <v/>
      </c>
      <c r="AU47" s="198" t="str">
        <f t="shared" ca="1" si="22"/>
        <v/>
      </c>
      <c r="AV47" s="199" t="str">
        <f t="shared" ca="1" si="21"/>
        <v/>
      </c>
      <c r="AW47" s="202" t="str">
        <f t="shared" ca="1" si="21"/>
        <v/>
      </c>
      <c r="AX47" s="198" t="str">
        <f t="shared" ca="1" si="21"/>
        <v/>
      </c>
      <c r="AY47" s="198" t="str">
        <f t="shared" ca="1" si="21"/>
        <v/>
      </c>
      <c r="AZ47" s="199" t="str">
        <f t="shared" ca="1" si="21"/>
        <v/>
      </c>
      <c r="BA47" s="198" t="str">
        <f t="shared" ca="1" si="19"/>
        <v/>
      </c>
      <c r="BB47" s="198" t="str">
        <f t="shared" ca="1" si="19"/>
        <v/>
      </c>
      <c r="BC47" s="198" t="str">
        <f t="shared" ca="1" si="19"/>
        <v/>
      </c>
      <c r="BD47" s="199" t="str">
        <f t="shared" ca="1" si="19"/>
        <v/>
      </c>
      <c r="BE47" s="203"/>
      <c r="BF47" s="204"/>
      <c r="BG47" s="116"/>
      <c r="BH47" s="117"/>
      <c r="BI47" s="79">
        <f t="shared" si="12"/>
        <v>56509</v>
      </c>
      <c r="BJ47" s="8">
        <f t="shared" si="13"/>
        <v>37</v>
      </c>
      <c r="BK47" s="61">
        <f t="shared" si="6"/>
        <v>2054</v>
      </c>
      <c r="BN47" s="62">
        <f t="shared" si="7"/>
        <v>37</v>
      </c>
      <c r="BO47" s="63" t="str">
        <f t="shared" si="8"/>
        <v>1/0/2054</v>
      </c>
      <c r="BP47" s="64">
        <f t="shared" ca="1" si="2"/>
        <v>0</v>
      </c>
      <c r="BQ47" s="62">
        <v>52</v>
      </c>
      <c r="BR47" s="4">
        <f t="shared" si="3"/>
        <v>1.1111111111111112E-2</v>
      </c>
      <c r="BS47" s="5">
        <f t="shared" ca="1" si="9"/>
        <v>0</v>
      </c>
      <c r="BT47"/>
      <c r="CB47" s="65"/>
    </row>
    <row r="48" spans="1:80" ht="13" customHeight="1" x14ac:dyDescent="0.35">
      <c r="A48" s="369"/>
      <c r="B48" s="105">
        <f t="shared" si="10"/>
        <v>2055</v>
      </c>
      <c r="C48" s="195">
        <f t="shared" si="4"/>
        <v>38</v>
      </c>
      <c r="D48" s="18" t="str">
        <f ca="1">IF(BS48=0,"",SUM(BS$10:BS48))</f>
        <v/>
      </c>
      <c r="E48" s="196" t="str">
        <f t="shared" ref="E48:T63" ca="1" si="24">IF(DATE($BK48,E$5,E$6)&lt;=DATE(YEAR($BE$5),MONTH($BE$5),DAY($BE$5)),"X","")</f>
        <v/>
      </c>
      <c r="F48" s="197" t="str">
        <f t="shared" ca="1" si="24"/>
        <v/>
      </c>
      <c r="G48" s="198" t="str">
        <f t="shared" ca="1" si="24"/>
        <v/>
      </c>
      <c r="H48" s="198" t="str">
        <f t="shared" ca="1" si="24"/>
        <v/>
      </c>
      <c r="I48" s="199" t="str">
        <f t="shared" ca="1" si="24"/>
        <v/>
      </c>
      <c r="J48" s="200" t="str">
        <f t="shared" ca="1" si="24"/>
        <v/>
      </c>
      <c r="K48" s="198" t="str">
        <f t="shared" ca="1" si="24"/>
        <v/>
      </c>
      <c r="L48" s="198" t="str">
        <f t="shared" ca="1" si="24"/>
        <v/>
      </c>
      <c r="M48" s="199" t="str">
        <f t="shared" ca="1" si="24"/>
        <v/>
      </c>
      <c r="N48" s="201" t="str">
        <f t="shared" ca="1" si="24"/>
        <v/>
      </c>
      <c r="O48" s="198" t="str">
        <f t="shared" ca="1" si="24"/>
        <v/>
      </c>
      <c r="P48" s="198" t="str">
        <f t="shared" ca="1" si="24"/>
        <v/>
      </c>
      <c r="Q48" s="199" t="str">
        <f t="shared" ca="1" si="24"/>
        <v/>
      </c>
      <c r="R48" s="202" t="str">
        <f t="shared" ca="1" si="24"/>
        <v/>
      </c>
      <c r="S48" s="198" t="str">
        <f t="shared" ca="1" si="24"/>
        <v/>
      </c>
      <c r="T48" s="198" t="str">
        <f t="shared" ca="1" si="24"/>
        <v/>
      </c>
      <c r="U48" s="199" t="str">
        <f t="shared" ca="1" si="23"/>
        <v/>
      </c>
      <c r="V48" s="202" t="str">
        <f t="shared" ca="1" si="23"/>
        <v/>
      </c>
      <c r="W48" s="198" t="str">
        <f t="shared" ca="1" si="23"/>
        <v/>
      </c>
      <c r="X48" s="198" t="str">
        <f t="shared" ca="1" si="23"/>
        <v/>
      </c>
      <c r="Y48" s="198" t="str">
        <f t="shared" ca="1" si="23"/>
        <v/>
      </c>
      <c r="Z48" s="198" t="str">
        <f t="shared" ca="1" si="23"/>
        <v/>
      </c>
      <c r="AA48" s="199" t="str">
        <f t="shared" ca="1" si="23"/>
        <v/>
      </c>
      <c r="AB48" s="202" t="str">
        <f t="shared" ca="1" si="23"/>
        <v/>
      </c>
      <c r="AC48" s="198" t="str">
        <f t="shared" ca="1" si="23"/>
        <v/>
      </c>
      <c r="AD48" s="198" t="str">
        <f t="shared" ca="1" si="23"/>
        <v/>
      </c>
      <c r="AE48" s="199" t="str">
        <f t="shared" ca="1" si="23"/>
        <v/>
      </c>
      <c r="AF48" s="202" t="str">
        <f t="shared" ca="1" si="23"/>
        <v/>
      </c>
      <c r="AG48" s="198" t="str">
        <f t="shared" ca="1" si="23"/>
        <v/>
      </c>
      <c r="AH48" s="198" t="str">
        <f t="shared" ca="1" si="23"/>
        <v/>
      </c>
      <c r="AI48" s="199" t="str">
        <f t="shared" ca="1" si="23"/>
        <v/>
      </c>
      <c r="AJ48" s="202" t="str">
        <f t="shared" ca="1" si="22"/>
        <v/>
      </c>
      <c r="AK48" s="198" t="str">
        <f t="shared" ca="1" si="22"/>
        <v/>
      </c>
      <c r="AL48" s="198" t="str">
        <f t="shared" ca="1" si="22"/>
        <v/>
      </c>
      <c r="AM48" s="198" t="str">
        <f t="shared" ca="1" si="22"/>
        <v/>
      </c>
      <c r="AN48" s="199" t="str">
        <f t="shared" ca="1" si="22"/>
        <v/>
      </c>
      <c r="AO48" s="202" t="str">
        <f t="shared" ca="1" si="22"/>
        <v/>
      </c>
      <c r="AP48" s="198" t="str">
        <f t="shared" ca="1" si="22"/>
        <v/>
      </c>
      <c r="AQ48" s="198" t="str">
        <f t="shared" ca="1" si="22"/>
        <v/>
      </c>
      <c r="AR48" s="199" t="str">
        <f t="shared" ca="1" si="22"/>
        <v/>
      </c>
      <c r="AS48" s="202" t="str">
        <f t="shared" ca="1" si="22"/>
        <v/>
      </c>
      <c r="AT48" s="198" t="str">
        <f t="shared" ca="1" si="22"/>
        <v/>
      </c>
      <c r="AU48" s="198" t="str">
        <f t="shared" ca="1" si="22"/>
        <v/>
      </c>
      <c r="AV48" s="199" t="str">
        <f t="shared" ca="1" si="21"/>
        <v/>
      </c>
      <c r="AW48" s="202" t="str">
        <f t="shared" ca="1" si="21"/>
        <v/>
      </c>
      <c r="AX48" s="198" t="str">
        <f t="shared" ca="1" si="21"/>
        <v/>
      </c>
      <c r="AY48" s="198" t="str">
        <f t="shared" ca="1" si="21"/>
        <v/>
      </c>
      <c r="AZ48" s="199" t="str">
        <f t="shared" ca="1" si="21"/>
        <v/>
      </c>
      <c r="BA48" s="198" t="str">
        <f t="shared" ca="1" si="19"/>
        <v/>
      </c>
      <c r="BB48" s="198" t="str">
        <f t="shared" ca="1" si="19"/>
        <v/>
      </c>
      <c r="BC48" s="198" t="str">
        <f t="shared" ca="1" si="19"/>
        <v/>
      </c>
      <c r="BD48" s="199" t="str">
        <f t="shared" ca="1" si="19"/>
        <v/>
      </c>
      <c r="BE48" s="203"/>
      <c r="BF48" s="204"/>
      <c r="BG48" s="116"/>
      <c r="BH48" s="117"/>
      <c r="BI48" s="79">
        <f t="shared" si="12"/>
        <v>56874</v>
      </c>
      <c r="BJ48" s="8">
        <f t="shared" si="13"/>
        <v>38</v>
      </c>
      <c r="BK48" s="61">
        <f t="shared" si="6"/>
        <v>2055</v>
      </c>
      <c r="BN48" s="62">
        <f t="shared" si="7"/>
        <v>38</v>
      </c>
      <c r="BO48" s="63" t="str">
        <f t="shared" si="8"/>
        <v>1/0/2055</v>
      </c>
      <c r="BP48" s="64">
        <f t="shared" ca="1" si="2"/>
        <v>0</v>
      </c>
      <c r="BQ48" s="62">
        <v>52</v>
      </c>
      <c r="BR48" s="4">
        <f t="shared" si="3"/>
        <v>1.1111111111111112E-2</v>
      </c>
      <c r="BS48" s="5">
        <f t="shared" ca="1" si="9"/>
        <v>0</v>
      </c>
      <c r="BT48"/>
      <c r="CB48" s="65"/>
    </row>
    <row r="49" spans="1:80" ht="13" customHeight="1" thickBot="1" x14ac:dyDescent="0.4">
      <c r="A49" s="370"/>
      <c r="B49" s="172">
        <f t="shared" si="10"/>
        <v>2056</v>
      </c>
      <c r="C49" s="205">
        <f t="shared" si="4"/>
        <v>39</v>
      </c>
      <c r="D49" s="19" t="str">
        <f ca="1">IF(BS49=0,"",SUM(BS$10:BS49))</f>
        <v/>
      </c>
      <c r="E49" s="206" t="str">
        <f t="shared" ca="1" si="24"/>
        <v/>
      </c>
      <c r="F49" s="207" t="str">
        <f t="shared" ca="1" si="24"/>
        <v/>
      </c>
      <c r="G49" s="208" t="str">
        <f t="shared" ca="1" si="24"/>
        <v/>
      </c>
      <c r="H49" s="208" t="str">
        <f t="shared" ca="1" si="24"/>
        <v/>
      </c>
      <c r="I49" s="209" t="str">
        <f t="shared" ca="1" si="24"/>
        <v/>
      </c>
      <c r="J49" s="210" t="str">
        <f t="shared" ca="1" si="24"/>
        <v/>
      </c>
      <c r="K49" s="208" t="str">
        <f t="shared" ca="1" si="24"/>
        <v/>
      </c>
      <c r="L49" s="208" t="str">
        <f t="shared" ca="1" si="24"/>
        <v/>
      </c>
      <c r="M49" s="209" t="str">
        <f t="shared" ca="1" si="24"/>
        <v/>
      </c>
      <c r="N49" s="211" t="str">
        <f t="shared" ca="1" si="24"/>
        <v/>
      </c>
      <c r="O49" s="208" t="str">
        <f t="shared" ca="1" si="24"/>
        <v/>
      </c>
      <c r="P49" s="208" t="str">
        <f t="shared" ca="1" si="24"/>
        <v/>
      </c>
      <c r="Q49" s="209" t="str">
        <f t="shared" ca="1" si="24"/>
        <v/>
      </c>
      <c r="R49" s="212" t="str">
        <f t="shared" ca="1" si="24"/>
        <v/>
      </c>
      <c r="S49" s="208" t="str">
        <f t="shared" ca="1" si="24"/>
        <v/>
      </c>
      <c r="T49" s="208" t="str">
        <f t="shared" ca="1" si="24"/>
        <v/>
      </c>
      <c r="U49" s="209" t="str">
        <f t="shared" ca="1" si="23"/>
        <v/>
      </c>
      <c r="V49" s="212" t="str">
        <f t="shared" ca="1" si="23"/>
        <v/>
      </c>
      <c r="W49" s="208" t="str">
        <f t="shared" ca="1" si="23"/>
        <v/>
      </c>
      <c r="X49" s="208" t="str">
        <f t="shared" ca="1" si="23"/>
        <v/>
      </c>
      <c r="Y49" s="208" t="str">
        <f t="shared" ca="1" si="23"/>
        <v/>
      </c>
      <c r="Z49" s="208" t="str">
        <f t="shared" ca="1" si="23"/>
        <v/>
      </c>
      <c r="AA49" s="209" t="str">
        <f t="shared" ca="1" si="23"/>
        <v/>
      </c>
      <c r="AB49" s="212" t="str">
        <f t="shared" ca="1" si="23"/>
        <v/>
      </c>
      <c r="AC49" s="208" t="str">
        <f t="shared" ca="1" si="23"/>
        <v/>
      </c>
      <c r="AD49" s="208" t="str">
        <f t="shared" ca="1" si="23"/>
        <v/>
      </c>
      <c r="AE49" s="209" t="str">
        <f t="shared" ca="1" si="23"/>
        <v/>
      </c>
      <c r="AF49" s="212" t="str">
        <f t="shared" ca="1" si="23"/>
        <v/>
      </c>
      <c r="AG49" s="208" t="str">
        <f t="shared" ca="1" si="23"/>
        <v/>
      </c>
      <c r="AH49" s="208" t="str">
        <f t="shared" ca="1" si="23"/>
        <v/>
      </c>
      <c r="AI49" s="209" t="str">
        <f t="shared" ca="1" si="23"/>
        <v/>
      </c>
      <c r="AJ49" s="212" t="str">
        <f t="shared" ca="1" si="22"/>
        <v/>
      </c>
      <c r="AK49" s="208" t="str">
        <f t="shared" ca="1" si="22"/>
        <v/>
      </c>
      <c r="AL49" s="208" t="str">
        <f t="shared" ca="1" si="22"/>
        <v/>
      </c>
      <c r="AM49" s="208" t="str">
        <f t="shared" ca="1" si="22"/>
        <v/>
      </c>
      <c r="AN49" s="209" t="str">
        <f t="shared" ca="1" si="22"/>
        <v/>
      </c>
      <c r="AO49" s="212" t="str">
        <f t="shared" ca="1" si="22"/>
        <v/>
      </c>
      <c r="AP49" s="208" t="str">
        <f t="shared" ca="1" si="22"/>
        <v/>
      </c>
      <c r="AQ49" s="208" t="str">
        <f t="shared" ca="1" si="22"/>
        <v/>
      </c>
      <c r="AR49" s="209" t="str">
        <f t="shared" ca="1" si="22"/>
        <v/>
      </c>
      <c r="AS49" s="212" t="str">
        <f t="shared" ca="1" si="22"/>
        <v/>
      </c>
      <c r="AT49" s="208" t="str">
        <f t="shared" ca="1" si="22"/>
        <v/>
      </c>
      <c r="AU49" s="208" t="str">
        <f t="shared" ca="1" si="22"/>
        <v/>
      </c>
      <c r="AV49" s="209" t="str">
        <f t="shared" ca="1" si="21"/>
        <v/>
      </c>
      <c r="AW49" s="212" t="str">
        <f t="shared" ca="1" si="21"/>
        <v/>
      </c>
      <c r="AX49" s="208" t="str">
        <f t="shared" ca="1" si="21"/>
        <v/>
      </c>
      <c r="AY49" s="208" t="str">
        <f t="shared" ca="1" si="21"/>
        <v/>
      </c>
      <c r="AZ49" s="209" t="str">
        <f t="shared" ca="1" si="21"/>
        <v/>
      </c>
      <c r="BA49" s="208" t="str">
        <f t="shared" ca="1" si="19"/>
        <v/>
      </c>
      <c r="BB49" s="208" t="str">
        <f t="shared" ca="1" si="19"/>
        <v/>
      </c>
      <c r="BC49" s="208" t="str">
        <f t="shared" ca="1" si="19"/>
        <v/>
      </c>
      <c r="BD49" s="209" t="str">
        <f t="shared" ca="1" si="19"/>
        <v/>
      </c>
      <c r="BE49" s="203"/>
      <c r="BF49" s="213"/>
      <c r="BG49" s="183"/>
      <c r="BH49" s="184"/>
      <c r="BI49" s="79">
        <f t="shared" si="12"/>
        <v>57240</v>
      </c>
      <c r="BJ49" s="8">
        <f t="shared" si="13"/>
        <v>39</v>
      </c>
      <c r="BK49" s="61">
        <f t="shared" si="6"/>
        <v>2056</v>
      </c>
      <c r="BN49" s="62">
        <f t="shared" si="7"/>
        <v>39</v>
      </c>
      <c r="BO49" s="63" t="str">
        <f t="shared" si="8"/>
        <v>1/0/2056</v>
      </c>
      <c r="BP49" s="64">
        <f t="shared" ca="1" si="2"/>
        <v>0</v>
      </c>
      <c r="BQ49" s="62">
        <v>52</v>
      </c>
      <c r="BR49" s="4">
        <f t="shared" si="3"/>
        <v>1.1111111111111112E-2</v>
      </c>
      <c r="BS49" s="5">
        <f t="shared" ca="1" si="9"/>
        <v>0</v>
      </c>
      <c r="BT49"/>
      <c r="CB49" s="65"/>
    </row>
    <row r="50" spans="1:80" ht="13" customHeight="1" x14ac:dyDescent="0.35">
      <c r="A50" s="368">
        <v>5</v>
      </c>
      <c r="B50" s="92">
        <f t="shared" si="10"/>
        <v>2057</v>
      </c>
      <c r="C50" s="185">
        <f t="shared" si="4"/>
        <v>40</v>
      </c>
      <c r="D50" s="17" t="str">
        <f ca="1">IF(BS50=0,"",SUM(BS$10:BS50))</f>
        <v/>
      </c>
      <c r="E50" s="186" t="str">
        <f t="shared" ca="1" si="24"/>
        <v/>
      </c>
      <c r="F50" s="187" t="str">
        <f t="shared" ca="1" si="24"/>
        <v/>
      </c>
      <c r="G50" s="188" t="str">
        <f t="shared" ca="1" si="24"/>
        <v/>
      </c>
      <c r="H50" s="188" t="str">
        <f t="shared" ca="1" si="24"/>
        <v/>
      </c>
      <c r="I50" s="189" t="str">
        <f t="shared" ca="1" si="24"/>
        <v/>
      </c>
      <c r="J50" s="190" t="str">
        <f t="shared" ca="1" si="24"/>
        <v/>
      </c>
      <c r="K50" s="188" t="str">
        <f t="shared" ca="1" si="24"/>
        <v/>
      </c>
      <c r="L50" s="188" t="str">
        <f t="shared" ca="1" si="24"/>
        <v/>
      </c>
      <c r="M50" s="189" t="str">
        <f t="shared" ca="1" si="24"/>
        <v/>
      </c>
      <c r="N50" s="191" t="str">
        <f t="shared" ca="1" si="24"/>
        <v/>
      </c>
      <c r="O50" s="188" t="str">
        <f t="shared" ca="1" si="24"/>
        <v/>
      </c>
      <c r="P50" s="188" t="str">
        <f t="shared" ca="1" si="24"/>
        <v/>
      </c>
      <c r="Q50" s="189" t="str">
        <f t="shared" ca="1" si="24"/>
        <v/>
      </c>
      <c r="R50" s="192" t="str">
        <f t="shared" ca="1" si="24"/>
        <v/>
      </c>
      <c r="S50" s="188" t="str">
        <f t="shared" ca="1" si="24"/>
        <v/>
      </c>
      <c r="T50" s="188" t="str">
        <f t="shared" ca="1" si="24"/>
        <v/>
      </c>
      <c r="U50" s="189" t="str">
        <f t="shared" ca="1" si="23"/>
        <v/>
      </c>
      <c r="V50" s="192" t="str">
        <f t="shared" ca="1" si="23"/>
        <v/>
      </c>
      <c r="W50" s="188" t="str">
        <f t="shared" ca="1" si="23"/>
        <v/>
      </c>
      <c r="X50" s="188" t="str">
        <f t="shared" ca="1" si="23"/>
        <v/>
      </c>
      <c r="Y50" s="188" t="str">
        <f t="shared" ca="1" si="23"/>
        <v/>
      </c>
      <c r="Z50" s="188" t="str">
        <f t="shared" ca="1" si="23"/>
        <v/>
      </c>
      <c r="AA50" s="189" t="str">
        <f t="shared" ca="1" si="23"/>
        <v/>
      </c>
      <c r="AB50" s="192" t="str">
        <f t="shared" ca="1" si="23"/>
        <v/>
      </c>
      <c r="AC50" s="188" t="str">
        <f t="shared" ca="1" si="23"/>
        <v/>
      </c>
      <c r="AD50" s="188" t="str">
        <f t="shared" ca="1" si="23"/>
        <v/>
      </c>
      <c r="AE50" s="189" t="str">
        <f t="shared" ca="1" si="23"/>
        <v/>
      </c>
      <c r="AF50" s="192" t="str">
        <f t="shared" ca="1" si="23"/>
        <v/>
      </c>
      <c r="AG50" s="188" t="str">
        <f t="shared" ca="1" si="23"/>
        <v/>
      </c>
      <c r="AH50" s="188" t="str">
        <f t="shared" ca="1" si="23"/>
        <v/>
      </c>
      <c r="AI50" s="189" t="str">
        <f t="shared" ca="1" si="23"/>
        <v/>
      </c>
      <c r="AJ50" s="192" t="str">
        <f t="shared" ca="1" si="22"/>
        <v/>
      </c>
      <c r="AK50" s="188" t="str">
        <f t="shared" ca="1" si="22"/>
        <v/>
      </c>
      <c r="AL50" s="188" t="str">
        <f t="shared" ca="1" si="22"/>
        <v/>
      </c>
      <c r="AM50" s="188" t="str">
        <f t="shared" ca="1" si="22"/>
        <v/>
      </c>
      <c r="AN50" s="189" t="str">
        <f t="shared" ca="1" si="22"/>
        <v/>
      </c>
      <c r="AO50" s="192" t="str">
        <f t="shared" ca="1" si="22"/>
        <v/>
      </c>
      <c r="AP50" s="188" t="str">
        <f t="shared" ca="1" si="22"/>
        <v/>
      </c>
      <c r="AQ50" s="188" t="str">
        <f t="shared" ca="1" si="22"/>
        <v/>
      </c>
      <c r="AR50" s="189" t="str">
        <f t="shared" ca="1" si="22"/>
        <v/>
      </c>
      <c r="AS50" s="192" t="str">
        <f t="shared" ca="1" si="22"/>
        <v/>
      </c>
      <c r="AT50" s="188" t="str">
        <f t="shared" ca="1" si="22"/>
        <v/>
      </c>
      <c r="AU50" s="188" t="str">
        <f t="shared" ref="AU50:BD65" ca="1" si="25">IF(DATE($BK50,AU$5,AU$6)&lt;=DATE(YEAR($BE$5),MONTH($BE$5),DAY($BE$5)),"X","")</f>
        <v/>
      </c>
      <c r="AV50" s="189" t="str">
        <f t="shared" ca="1" si="25"/>
        <v/>
      </c>
      <c r="AW50" s="192" t="str">
        <f t="shared" ca="1" si="25"/>
        <v/>
      </c>
      <c r="AX50" s="188" t="str">
        <f t="shared" ca="1" si="25"/>
        <v/>
      </c>
      <c r="AY50" s="188" t="str">
        <f t="shared" ca="1" si="25"/>
        <v/>
      </c>
      <c r="AZ50" s="189" t="str">
        <f t="shared" ca="1" si="25"/>
        <v/>
      </c>
      <c r="BA50" s="188" t="str">
        <f t="shared" ca="1" si="25"/>
        <v/>
      </c>
      <c r="BB50" s="188" t="str">
        <f t="shared" ca="1" si="25"/>
        <v/>
      </c>
      <c r="BC50" s="188" t="str">
        <f t="shared" ca="1" si="25"/>
        <v/>
      </c>
      <c r="BD50" s="189" t="str">
        <f t="shared" ca="1" si="25"/>
        <v/>
      </c>
      <c r="BE50" s="203"/>
      <c r="BF50" s="194"/>
      <c r="BG50" s="103"/>
      <c r="BH50" s="104"/>
      <c r="BI50" s="79">
        <f t="shared" si="12"/>
        <v>57605</v>
      </c>
      <c r="BJ50" s="8">
        <f t="shared" si="13"/>
        <v>40</v>
      </c>
      <c r="BK50" s="61">
        <f t="shared" si="6"/>
        <v>2057</v>
      </c>
      <c r="BN50" s="62">
        <f t="shared" si="7"/>
        <v>40</v>
      </c>
      <c r="BO50" s="63" t="str">
        <f t="shared" si="8"/>
        <v>1/0/2057</v>
      </c>
      <c r="BP50" s="64">
        <f t="shared" ca="1" si="2"/>
        <v>0</v>
      </c>
      <c r="BQ50" s="62">
        <v>52</v>
      </c>
      <c r="BR50" s="4">
        <f t="shared" si="3"/>
        <v>1.1111111111111112E-2</v>
      </c>
      <c r="BS50" s="5">
        <f t="shared" ca="1" si="9"/>
        <v>0</v>
      </c>
      <c r="BT50"/>
      <c r="CB50" s="65"/>
    </row>
    <row r="51" spans="1:80" ht="13" customHeight="1" x14ac:dyDescent="0.35">
      <c r="A51" s="369"/>
      <c r="B51" s="214">
        <f t="shared" si="10"/>
        <v>2058</v>
      </c>
      <c r="C51" s="195">
        <f t="shared" si="4"/>
        <v>41</v>
      </c>
      <c r="D51" s="18" t="str">
        <f ca="1">IF(BS51=0,"",SUM(BS$10:BS51))</f>
        <v/>
      </c>
      <c r="E51" s="196" t="str">
        <f t="shared" ca="1" si="24"/>
        <v/>
      </c>
      <c r="F51" s="197" t="str">
        <f t="shared" ca="1" si="24"/>
        <v/>
      </c>
      <c r="G51" s="198" t="str">
        <f t="shared" ca="1" si="24"/>
        <v/>
      </c>
      <c r="H51" s="198" t="str">
        <f t="shared" ca="1" si="24"/>
        <v/>
      </c>
      <c r="I51" s="199" t="str">
        <f t="shared" ca="1" si="24"/>
        <v/>
      </c>
      <c r="J51" s="200" t="str">
        <f t="shared" ca="1" si="24"/>
        <v/>
      </c>
      <c r="K51" s="198" t="str">
        <f t="shared" ca="1" si="24"/>
        <v/>
      </c>
      <c r="L51" s="198" t="str">
        <f t="shared" ca="1" si="24"/>
        <v/>
      </c>
      <c r="M51" s="199" t="str">
        <f t="shared" ca="1" si="24"/>
        <v/>
      </c>
      <c r="N51" s="201" t="str">
        <f t="shared" ca="1" si="24"/>
        <v/>
      </c>
      <c r="O51" s="198" t="str">
        <f t="shared" ca="1" si="24"/>
        <v/>
      </c>
      <c r="P51" s="198" t="str">
        <f t="shared" ca="1" si="24"/>
        <v/>
      </c>
      <c r="Q51" s="199" t="str">
        <f t="shared" ca="1" si="24"/>
        <v/>
      </c>
      <c r="R51" s="202" t="str">
        <f t="shared" ca="1" si="24"/>
        <v/>
      </c>
      <c r="S51" s="198" t="str">
        <f t="shared" ca="1" si="24"/>
        <v/>
      </c>
      <c r="T51" s="198" t="str">
        <f t="shared" ca="1" si="24"/>
        <v/>
      </c>
      <c r="U51" s="199" t="str">
        <f t="shared" ca="1" si="23"/>
        <v/>
      </c>
      <c r="V51" s="202" t="str">
        <f t="shared" ca="1" si="23"/>
        <v/>
      </c>
      <c r="W51" s="198" t="str">
        <f t="shared" ca="1" si="23"/>
        <v/>
      </c>
      <c r="X51" s="198" t="str">
        <f t="shared" ca="1" si="23"/>
        <v/>
      </c>
      <c r="Y51" s="198" t="str">
        <f t="shared" ca="1" si="23"/>
        <v/>
      </c>
      <c r="Z51" s="198" t="str">
        <f t="shared" ca="1" si="23"/>
        <v/>
      </c>
      <c r="AA51" s="199" t="str">
        <f t="shared" ca="1" si="23"/>
        <v/>
      </c>
      <c r="AB51" s="202" t="str">
        <f t="shared" ca="1" si="23"/>
        <v/>
      </c>
      <c r="AC51" s="198" t="str">
        <f t="shared" ca="1" si="23"/>
        <v/>
      </c>
      <c r="AD51" s="198" t="str">
        <f t="shared" ca="1" si="23"/>
        <v/>
      </c>
      <c r="AE51" s="199" t="str">
        <f t="shared" ca="1" si="23"/>
        <v/>
      </c>
      <c r="AF51" s="202" t="str">
        <f t="shared" ca="1" si="23"/>
        <v/>
      </c>
      <c r="AG51" s="198" t="str">
        <f t="shared" ca="1" si="23"/>
        <v/>
      </c>
      <c r="AH51" s="198" t="str">
        <f t="shared" ca="1" si="23"/>
        <v/>
      </c>
      <c r="AI51" s="199" t="str">
        <f t="shared" ca="1" si="23"/>
        <v/>
      </c>
      <c r="AJ51" s="202" t="str">
        <f t="shared" ref="AJ51:AY66" ca="1" si="26">IF(DATE($BK51,AJ$5,AJ$6)&lt;=DATE(YEAR($BE$5),MONTH($BE$5),DAY($BE$5)),"X","")</f>
        <v/>
      </c>
      <c r="AK51" s="198" t="str">
        <f t="shared" ca="1" si="26"/>
        <v/>
      </c>
      <c r="AL51" s="198" t="str">
        <f t="shared" ca="1" si="26"/>
        <v/>
      </c>
      <c r="AM51" s="198" t="str">
        <f t="shared" ca="1" si="26"/>
        <v/>
      </c>
      <c r="AN51" s="199" t="str">
        <f t="shared" ca="1" si="26"/>
        <v/>
      </c>
      <c r="AO51" s="202" t="str">
        <f t="shared" ca="1" si="26"/>
        <v/>
      </c>
      <c r="AP51" s="198" t="str">
        <f t="shared" ca="1" si="26"/>
        <v/>
      </c>
      <c r="AQ51" s="198" t="str">
        <f t="shared" ca="1" si="26"/>
        <v/>
      </c>
      <c r="AR51" s="199" t="str">
        <f t="shared" ca="1" si="26"/>
        <v/>
      </c>
      <c r="AS51" s="202" t="str">
        <f t="shared" ca="1" si="26"/>
        <v/>
      </c>
      <c r="AT51" s="198" t="str">
        <f t="shared" ca="1" si="26"/>
        <v/>
      </c>
      <c r="AU51" s="198" t="str">
        <f t="shared" ca="1" si="26"/>
        <v/>
      </c>
      <c r="AV51" s="199" t="str">
        <f t="shared" ca="1" si="26"/>
        <v/>
      </c>
      <c r="AW51" s="202" t="str">
        <f t="shared" ca="1" si="26"/>
        <v/>
      </c>
      <c r="AX51" s="198" t="str">
        <f t="shared" ca="1" si="26"/>
        <v/>
      </c>
      <c r="AY51" s="198" t="str">
        <f t="shared" ca="1" si="26"/>
        <v/>
      </c>
      <c r="AZ51" s="199" t="str">
        <f t="shared" ca="1" si="25"/>
        <v/>
      </c>
      <c r="BA51" s="198" t="str">
        <f t="shared" ca="1" si="25"/>
        <v/>
      </c>
      <c r="BB51" s="198" t="str">
        <f t="shared" ca="1" si="25"/>
        <v/>
      </c>
      <c r="BC51" s="198" t="str">
        <f t="shared" ca="1" si="25"/>
        <v/>
      </c>
      <c r="BD51" s="199" t="str">
        <f t="shared" ca="1" si="25"/>
        <v/>
      </c>
      <c r="BE51" s="203"/>
      <c r="BF51" s="204"/>
      <c r="BG51" s="116"/>
      <c r="BH51" s="117"/>
      <c r="BI51" s="79">
        <f t="shared" si="12"/>
        <v>57970</v>
      </c>
      <c r="BJ51" s="8">
        <f t="shared" si="13"/>
        <v>41</v>
      </c>
      <c r="BK51" s="61">
        <f t="shared" si="6"/>
        <v>2058</v>
      </c>
      <c r="BN51" s="62">
        <f t="shared" si="7"/>
        <v>41</v>
      </c>
      <c r="BO51" s="63" t="str">
        <f t="shared" si="8"/>
        <v>1/0/2058</v>
      </c>
      <c r="BP51" s="64">
        <f t="shared" ca="1" si="2"/>
        <v>0</v>
      </c>
      <c r="BQ51" s="62">
        <v>52</v>
      </c>
      <c r="BR51" s="4">
        <f t="shared" si="3"/>
        <v>1.1111111111111112E-2</v>
      </c>
      <c r="BS51" s="5">
        <f t="shared" ca="1" si="9"/>
        <v>0</v>
      </c>
      <c r="BT51"/>
      <c r="CB51" s="65"/>
    </row>
    <row r="52" spans="1:80" ht="13" customHeight="1" x14ac:dyDescent="0.35">
      <c r="A52" s="369"/>
      <c r="B52" s="105">
        <f t="shared" si="10"/>
        <v>2059</v>
      </c>
      <c r="C52" s="195">
        <f t="shared" si="4"/>
        <v>42</v>
      </c>
      <c r="D52" s="18" t="str">
        <f ca="1">IF(BS52=0,"",SUM(BS$10:BS52))</f>
        <v/>
      </c>
      <c r="E52" s="196" t="str">
        <f t="shared" ca="1" si="24"/>
        <v/>
      </c>
      <c r="F52" s="197" t="str">
        <f t="shared" ca="1" si="24"/>
        <v/>
      </c>
      <c r="G52" s="198" t="str">
        <f t="shared" ca="1" si="24"/>
        <v/>
      </c>
      <c r="H52" s="198" t="str">
        <f t="shared" ca="1" si="24"/>
        <v/>
      </c>
      <c r="I52" s="199" t="str">
        <f t="shared" ca="1" si="24"/>
        <v/>
      </c>
      <c r="J52" s="200" t="str">
        <f t="shared" ca="1" si="24"/>
        <v/>
      </c>
      <c r="K52" s="198" t="str">
        <f t="shared" ca="1" si="24"/>
        <v/>
      </c>
      <c r="L52" s="198" t="str">
        <f t="shared" ca="1" si="24"/>
        <v/>
      </c>
      <c r="M52" s="199" t="str">
        <f t="shared" ca="1" si="24"/>
        <v/>
      </c>
      <c r="N52" s="201" t="str">
        <f t="shared" ca="1" si="24"/>
        <v/>
      </c>
      <c r="O52" s="198" t="str">
        <f t="shared" ca="1" si="24"/>
        <v/>
      </c>
      <c r="P52" s="198" t="str">
        <f t="shared" ca="1" si="24"/>
        <v/>
      </c>
      <c r="Q52" s="199" t="str">
        <f t="shared" ca="1" si="24"/>
        <v/>
      </c>
      <c r="R52" s="202" t="str">
        <f t="shared" ca="1" si="24"/>
        <v/>
      </c>
      <c r="S52" s="198" t="str">
        <f t="shared" ca="1" si="24"/>
        <v/>
      </c>
      <c r="T52" s="198" t="str">
        <f t="shared" ca="1" si="24"/>
        <v/>
      </c>
      <c r="U52" s="199" t="str">
        <f t="shared" ca="1" si="23"/>
        <v/>
      </c>
      <c r="V52" s="202" t="str">
        <f t="shared" ca="1" si="23"/>
        <v/>
      </c>
      <c r="W52" s="198" t="str">
        <f t="shared" ca="1" si="23"/>
        <v/>
      </c>
      <c r="X52" s="198" t="str">
        <f t="shared" ca="1" si="23"/>
        <v/>
      </c>
      <c r="Y52" s="198" t="str">
        <f t="shared" ca="1" si="23"/>
        <v/>
      </c>
      <c r="Z52" s="198" t="str">
        <f t="shared" ca="1" si="23"/>
        <v/>
      </c>
      <c r="AA52" s="199" t="str">
        <f t="shared" ca="1" si="23"/>
        <v/>
      </c>
      <c r="AB52" s="202" t="str">
        <f t="shared" ca="1" si="23"/>
        <v/>
      </c>
      <c r="AC52" s="198" t="str">
        <f t="shared" ca="1" si="23"/>
        <v/>
      </c>
      <c r="AD52" s="198" t="str">
        <f t="shared" ca="1" si="23"/>
        <v/>
      </c>
      <c r="AE52" s="199" t="str">
        <f t="shared" ca="1" si="23"/>
        <v/>
      </c>
      <c r="AF52" s="202" t="str">
        <f t="shared" ca="1" si="23"/>
        <v/>
      </c>
      <c r="AG52" s="198" t="str">
        <f t="shared" ca="1" si="23"/>
        <v/>
      </c>
      <c r="AH52" s="198" t="str">
        <f t="shared" ca="1" si="23"/>
        <v/>
      </c>
      <c r="AI52" s="199" t="str">
        <f t="shared" ca="1" si="23"/>
        <v/>
      </c>
      <c r="AJ52" s="202" t="str">
        <f t="shared" ca="1" si="26"/>
        <v/>
      </c>
      <c r="AK52" s="198" t="str">
        <f t="shared" ca="1" si="26"/>
        <v/>
      </c>
      <c r="AL52" s="198" t="str">
        <f t="shared" ca="1" si="26"/>
        <v/>
      </c>
      <c r="AM52" s="198" t="str">
        <f t="shared" ca="1" si="26"/>
        <v/>
      </c>
      <c r="AN52" s="199" t="str">
        <f t="shared" ca="1" si="26"/>
        <v/>
      </c>
      <c r="AO52" s="202" t="str">
        <f t="shared" ca="1" si="26"/>
        <v/>
      </c>
      <c r="AP52" s="198" t="str">
        <f t="shared" ca="1" si="26"/>
        <v/>
      </c>
      <c r="AQ52" s="198" t="str">
        <f t="shared" ca="1" si="26"/>
        <v/>
      </c>
      <c r="AR52" s="199" t="str">
        <f t="shared" ca="1" si="26"/>
        <v/>
      </c>
      <c r="AS52" s="202" t="str">
        <f t="shared" ca="1" si="26"/>
        <v/>
      </c>
      <c r="AT52" s="198" t="str">
        <f t="shared" ca="1" si="26"/>
        <v/>
      </c>
      <c r="AU52" s="198" t="str">
        <f t="shared" ca="1" si="26"/>
        <v/>
      </c>
      <c r="AV52" s="199" t="str">
        <f t="shared" ca="1" si="26"/>
        <v/>
      </c>
      <c r="AW52" s="202" t="str">
        <f t="shared" ca="1" si="26"/>
        <v/>
      </c>
      <c r="AX52" s="198" t="str">
        <f t="shared" ca="1" si="26"/>
        <v/>
      </c>
      <c r="AY52" s="198" t="str">
        <f t="shared" ca="1" si="26"/>
        <v/>
      </c>
      <c r="AZ52" s="199" t="str">
        <f t="shared" ca="1" si="25"/>
        <v/>
      </c>
      <c r="BA52" s="198" t="str">
        <f t="shared" ca="1" si="25"/>
        <v/>
      </c>
      <c r="BB52" s="198" t="str">
        <f t="shared" ca="1" si="25"/>
        <v/>
      </c>
      <c r="BC52" s="198" t="str">
        <f t="shared" ca="1" si="25"/>
        <v/>
      </c>
      <c r="BD52" s="199" t="str">
        <f t="shared" ca="1" si="25"/>
        <v/>
      </c>
      <c r="BE52" s="203"/>
      <c r="BF52" s="204"/>
      <c r="BG52" s="116"/>
      <c r="BH52" s="117"/>
      <c r="BI52" s="79">
        <f t="shared" si="12"/>
        <v>58335</v>
      </c>
      <c r="BJ52" s="8">
        <f t="shared" si="13"/>
        <v>42</v>
      </c>
      <c r="BK52" s="61">
        <f t="shared" si="6"/>
        <v>2059</v>
      </c>
      <c r="BN52" s="62">
        <f t="shared" si="7"/>
        <v>42</v>
      </c>
      <c r="BO52" s="63" t="str">
        <f t="shared" si="8"/>
        <v>1/0/2059</v>
      </c>
      <c r="BP52" s="64">
        <f t="shared" ca="1" si="2"/>
        <v>0</v>
      </c>
      <c r="BQ52" s="62">
        <v>52</v>
      </c>
      <c r="BR52" s="4">
        <f t="shared" si="3"/>
        <v>1.1111111111111112E-2</v>
      </c>
      <c r="BS52" s="5">
        <f t="shared" ca="1" si="9"/>
        <v>0</v>
      </c>
      <c r="BT52"/>
      <c r="CB52" s="65"/>
    </row>
    <row r="53" spans="1:80" ht="13" customHeight="1" x14ac:dyDescent="0.35">
      <c r="A53" s="369"/>
      <c r="B53" s="105">
        <f t="shared" si="10"/>
        <v>2060</v>
      </c>
      <c r="C53" s="195">
        <f t="shared" si="4"/>
        <v>43</v>
      </c>
      <c r="D53" s="18" t="str">
        <f ca="1">IF(BS53=0,"",SUM(BS$10:BS53))</f>
        <v/>
      </c>
      <c r="E53" s="196" t="str">
        <f t="shared" ca="1" si="24"/>
        <v/>
      </c>
      <c r="F53" s="197" t="str">
        <f t="shared" ca="1" si="24"/>
        <v/>
      </c>
      <c r="G53" s="198" t="str">
        <f t="shared" ca="1" si="24"/>
        <v/>
      </c>
      <c r="H53" s="198" t="str">
        <f t="shared" ca="1" si="24"/>
        <v/>
      </c>
      <c r="I53" s="199" t="str">
        <f t="shared" ca="1" si="24"/>
        <v/>
      </c>
      <c r="J53" s="200" t="str">
        <f t="shared" ca="1" si="24"/>
        <v/>
      </c>
      <c r="K53" s="198" t="str">
        <f t="shared" ca="1" si="24"/>
        <v/>
      </c>
      <c r="L53" s="198" t="str">
        <f t="shared" ca="1" si="24"/>
        <v/>
      </c>
      <c r="M53" s="199" t="str">
        <f t="shared" ca="1" si="24"/>
        <v/>
      </c>
      <c r="N53" s="201" t="str">
        <f t="shared" ca="1" si="24"/>
        <v/>
      </c>
      <c r="O53" s="198" t="str">
        <f t="shared" ca="1" si="24"/>
        <v/>
      </c>
      <c r="P53" s="198" t="str">
        <f t="shared" ca="1" si="24"/>
        <v/>
      </c>
      <c r="Q53" s="199" t="str">
        <f t="shared" ca="1" si="24"/>
        <v/>
      </c>
      <c r="R53" s="202" t="str">
        <f t="shared" ca="1" si="24"/>
        <v/>
      </c>
      <c r="S53" s="198" t="str">
        <f t="shared" ca="1" si="24"/>
        <v/>
      </c>
      <c r="T53" s="198" t="str">
        <f t="shared" ca="1" si="24"/>
        <v/>
      </c>
      <c r="U53" s="199" t="str">
        <f t="shared" ca="1" si="23"/>
        <v/>
      </c>
      <c r="V53" s="202" t="str">
        <f t="shared" ca="1" si="23"/>
        <v/>
      </c>
      <c r="W53" s="198" t="str">
        <f t="shared" ca="1" si="23"/>
        <v/>
      </c>
      <c r="X53" s="198" t="str">
        <f t="shared" ca="1" si="23"/>
        <v/>
      </c>
      <c r="Y53" s="198" t="str">
        <f t="shared" ca="1" si="23"/>
        <v/>
      </c>
      <c r="Z53" s="198" t="str">
        <f t="shared" ca="1" si="23"/>
        <v/>
      </c>
      <c r="AA53" s="199" t="str">
        <f t="shared" ca="1" si="23"/>
        <v/>
      </c>
      <c r="AB53" s="202" t="str">
        <f t="shared" ca="1" si="23"/>
        <v/>
      </c>
      <c r="AC53" s="198" t="str">
        <f t="shared" ca="1" si="23"/>
        <v/>
      </c>
      <c r="AD53" s="198" t="str">
        <f t="shared" ca="1" si="23"/>
        <v/>
      </c>
      <c r="AE53" s="199" t="str">
        <f t="shared" ca="1" si="23"/>
        <v/>
      </c>
      <c r="AF53" s="202" t="str">
        <f t="shared" ca="1" si="23"/>
        <v/>
      </c>
      <c r="AG53" s="198" t="str">
        <f t="shared" ca="1" si="23"/>
        <v/>
      </c>
      <c r="AH53" s="198" t="str">
        <f t="shared" ca="1" si="23"/>
        <v/>
      </c>
      <c r="AI53" s="199" t="str">
        <f t="shared" ca="1" si="23"/>
        <v/>
      </c>
      <c r="AJ53" s="202" t="str">
        <f t="shared" ca="1" si="26"/>
        <v/>
      </c>
      <c r="AK53" s="198" t="str">
        <f t="shared" ca="1" si="26"/>
        <v/>
      </c>
      <c r="AL53" s="198" t="str">
        <f t="shared" ca="1" si="26"/>
        <v/>
      </c>
      <c r="AM53" s="198" t="str">
        <f t="shared" ca="1" si="26"/>
        <v/>
      </c>
      <c r="AN53" s="199" t="str">
        <f t="shared" ca="1" si="26"/>
        <v/>
      </c>
      <c r="AO53" s="202" t="str">
        <f t="shared" ca="1" si="26"/>
        <v/>
      </c>
      <c r="AP53" s="198" t="str">
        <f t="shared" ca="1" si="26"/>
        <v/>
      </c>
      <c r="AQ53" s="198" t="str">
        <f t="shared" ca="1" si="26"/>
        <v/>
      </c>
      <c r="AR53" s="199" t="str">
        <f t="shared" ca="1" si="26"/>
        <v/>
      </c>
      <c r="AS53" s="202" t="str">
        <f t="shared" ca="1" si="26"/>
        <v/>
      </c>
      <c r="AT53" s="198" t="str">
        <f t="shared" ca="1" si="26"/>
        <v/>
      </c>
      <c r="AU53" s="198" t="str">
        <f t="shared" ca="1" si="26"/>
        <v/>
      </c>
      <c r="AV53" s="199" t="str">
        <f t="shared" ca="1" si="26"/>
        <v/>
      </c>
      <c r="AW53" s="202" t="str">
        <f t="shared" ca="1" si="26"/>
        <v/>
      </c>
      <c r="AX53" s="198" t="str">
        <f t="shared" ca="1" si="26"/>
        <v/>
      </c>
      <c r="AY53" s="198" t="str">
        <f t="shared" ca="1" si="26"/>
        <v/>
      </c>
      <c r="AZ53" s="199" t="str">
        <f t="shared" ca="1" si="25"/>
        <v/>
      </c>
      <c r="BA53" s="198" t="str">
        <f t="shared" ca="1" si="25"/>
        <v/>
      </c>
      <c r="BB53" s="198" t="str">
        <f t="shared" ca="1" si="25"/>
        <v/>
      </c>
      <c r="BC53" s="198" t="str">
        <f t="shared" ca="1" si="25"/>
        <v/>
      </c>
      <c r="BD53" s="199" t="str">
        <f t="shared" ca="1" si="25"/>
        <v/>
      </c>
      <c r="BE53" s="203"/>
      <c r="BF53" s="204"/>
      <c r="BG53" s="116"/>
      <c r="BH53" s="117"/>
      <c r="BI53" s="79">
        <f t="shared" si="12"/>
        <v>58701</v>
      </c>
      <c r="BJ53" s="8">
        <f t="shared" si="13"/>
        <v>43</v>
      </c>
      <c r="BK53" s="61">
        <f t="shared" si="6"/>
        <v>2060</v>
      </c>
      <c r="BN53" s="62">
        <f t="shared" si="7"/>
        <v>43</v>
      </c>
      <c r="BO53" s="63" t="str">
        <f t="shared" si="8"/>
        <v>1/0/2060</v>
      </c>
      <c r="BP53" s="64">
        <f t="shared" ca="1" si="2"/>
        <v>0</v>
      </c>
      <c r="BQ53" s="62">
        <v>52</v>
      </c>
      <c r="BR53" s="4">
        <f t="shared" si="3"/>
        <v>1.1111111111111112E-2</v>
      </c>
      <c r="BS53" s="5">
        <f t="shared" ca="1" si="9"/>
        <v>0</v>
      </c>
      <c r="BT53"/>
      <c r="CB53" s="65"/>
    </row>
    <row r="54" spans="1:80" ht="13" customHeight="1" x14ac:dyDescent="0.35">
      <c r="A54" s="369"/>
      <c r="B54" s="105">
        <f t="shared" si="10"/>
        <v>2061</v>
      </c>
      <c r="C54" s="195">
        <f t="shared" si="4"/>
        <v>44</v>
      </c>
      <c r="D54" s="18" t="str">
        <f ca="1">IF(BS54=0,"",SUM(BS$10:BS54))</f>
        <v/>
      </c>
      <c r="E54" s="196" t="str">
        <f t="shared" ca="1" si="24"/>
        <v/>
      </c>
      <c r="F54" s="197" t="str">
        <f t="shared" ca="1" si="24"/>
        <v/>
      </c>
      <c r="G54" s="198" t="str">
        <f t="shared" ca="1" si="24"/>
        <v/>
      </c>
      <c r="H54" s="198" t="str">
        <f t="shared" ca="1" si="24"/>
        <v/>
      </c>
      <c r="I54" s="199" t="str">
        <f t="shared" ca="1" si="24"/>
        <v/>
      </c>
      <c r="J54" s="200" t="str">
        <f t="shared" ca="1" si="24"/>
        <v/>
      </c>
      <c r="K54" s="198" t="str">
        <f t="shared" ca="1" si="24"/>
        <v/>
      </c>
      <c r="L54" s="198" t="str">
        <f t="shared" ca="1" si="24"/>
        <v/>
      </c>
      <c r="M54" s="199" t="str">
        <f t="shared" ca="1" si="24"/>
        <v/>
      </c>
      <c r="N54" s="201" t="str">
        <f t="shared" ca="1" si="24"/>
        <v/>
      </c>
      <c r="O54" s="198" t="str">
        <f t="shared" ca="1" si="24"/>
        <v/>
      </c>
      <c r="P54" s="198" t="str">
        <f t="shared" ca="1" si="24"/>
        <v/>
      </c>
      <c r="Q54" s="199" t="str">
        <f t="shared" ca="1" si="24"/>
        <v/>
      </c>
      <c r="R54" s="202" t="str">
        <f t="shared" ca="1" si="24"/>
        <v/>
      </c>
      <c r="S54" s="198" t="str">
        <f t="shared" ca="1" si="24"/>
        <v/>
      </c>
      <c r="T54" s="198" t="str">
        <f t="shared" ca="1" si="24"/>
        <v/>
      </c>
      <c r="U54" s="199" t="str">
        <f t="shared" ca="1" si="23"/>
        <v/>
      </c>
      <c r="V54" s="202" t="str">
        <f t="shared" ca="1" si="23"/>
        <v/>
      </c>
      <c r="W54" s="198" t="str">
        <f t="shared" ca="1" si="23"/>
        <v/>
      </c>
      <c r="X54" s="198" t="str">
        <f t="shared" ca="1" si="23"/>
        <v/>
      </c>
      <c r="Y54" s="198" t="str">
        <f t="shared" ca="1" si="23"/>
        <v/>
      </c>
      <c r="Z54" s="198" t="str">
        <f t="shared" ca="1" si="23"/>
        <v/>
      </c>
      <c r="AA54" s="199" t="str">
        <f t="shared" ca="1" si="23"/>
        <v/>
      </c>
      <c r="AB54" s="202" t="str">
        <f t="shared" ca="1" si="23"/>
        <v/>
      </c>
      <c r="AC54" s="198" t="str">
        <f t="shared" ca="1" si="23"/>
        <v/>
      </c>
      <c r="AD54" s="198" t="str">
        <f t="shared" ca="1" si="23"/>
        <v/>
      </c>
      <c r="AE54" s="199" t="str">
        <f t="shared" ca="1" si="23"/>
        <v/>
      </c>
      <c r="AF54" s="202" t="str">
        <f t="shared" ca="1" si="23"/>
        <v/>
      </c>
      <c r="AG54" s="198" t="str">
        <f t="shared" ca="1" si="23"/>
        <v/>
      </c>
      <c r="AH54" s="198" t="str">
        <f t="shared" ca="1" si="23"/>
        <v/>
      </c>
      <c r="AI54" s="199" t="str">
        <f t="shared" ca="1" si="23"/>
        <v/>
      </c>
      <c r="AJ54" s="202" t="str">
        <f t="shared" ca="1" si="26"/>
        <v/>
      </c>
      <c r="AK54" s="198" t="str">
        <f t="shared" ca="1" si="26"/>
        <v/>
      </c>
      <c r="AL54" s="198" t="str">
        <f t="shared" ca="1" si="26"/>
        <v/>
      </c>
      <c r="AM54" s="198" t="str">
        <f t="shared" ca="1" si="26"/>
        <v/>
      </c>
      <c r="AN54" s="199" t="str">
        <f t="shared" ca="1" si="26"/>
        <v/>
      </c>
      <c r="AO54" s="202" t="str">
        <f t="shared" ca="1" si="26"/>
        <v/>
      </c>
      <c r="AP54" s="198" t="str">
        <f t="shared" ca="1" si="26"/>
        <v/>
      </c>
      <c r="AQ54" s="198" t="str">
        <f t="shared" ca="1" si="26"/>
        <v/>
      </c>
      <c r="AR54" s="199" t="str">
        <f t="shared" ca="1" si="26"/>
        <v/>
      </c>
      <c r="AS54" s="202" t="str">
        <f t="shared" ca="1" si="26"/>
        <v/>
      </c>
      <c r="AT54" s="198" t="str">
        <f t="shared" ca="1" si="26"/>
        <v/>
      </c>
      <c r="AU54" s="198" t="str">
        <f t="shared" ca="1" si="26"/>
        <v/>
      </c>
      <c r="AV54" s="199" t="str">
        <f t="shared" ca="1" si="26"/>
        <v/>
      </c>
      <c r="AW54" s="202" t="str">
        <f t="shared" ca="1" si="26"/>
        <v/>
      </c>
      <c r="AX54" s="198" t="str">
        <f t="shared" ca="1" si="26"/>
        <v/>
      </c>
      <c r="AY54" s="198" t="str">
        <f t="shared" ca="1" si="26"/>
        <v/>
      </c>
      <c r="AZ54" s="199" t="str">
        <f t="shared" ca="1" si="25"/>
        <v/>
      </c>
      <c r="BA54" s="198" t="str">
        <f t="shared" ca="1" si="25"/>
        <v/>
      </c>
      <c r="BB54" s="198" t="str">
        <f t="shared" ca="1" si="25"/>
        <v/>
      </c>
      <c r="BC54" s="198" t="str">
        <f t="shared" ca="1" si="25"/>
        <v/>
      </c>
      <c r="BD54" s="199" t="str">
        <f t="shared" ca="1" si="25"/>
        <v/>
      </c>
      <c r="BE54" s="203"/>
      <c r="BF54" s="204"/>
      <c r="BG54" s="116"/>
      <c r="BH54" s="117"/>
      <c r="BI54" s="79">
        <f t="shared" si="12"/>
        <v>59066</v>
      </c>
      <c r="BJ54" s="8">
        <f t="shared" si="13"/>
        <v>44</v>
      </c>
      <c r="BK54" s="61">
        <f t="shared" si="6"/>
        <v>2061</v>
      </c>
      <c r="BN54" s="62">
        <f t="shared" si="7"/>
        <v>44</v>
      </c>
      <c r="BO54" s="63" t="str">
        <f t="shared" si="8"/>
        <v>1/0/2061</v>
      </c>
      <c r="BP54" s="64">
        <f t="shared" ca="1" si="2"/>
        <v>0</v>
      </c>
      <c r="BQ54" s="62">
        <v>52</v>
      </c>
      <c r="BR54" s="4">
        <f t="shared" si="3"/>
        <v>1.1111111111111112E-2</v>
      </c>
      <c r="BS54" s="5">
        <f t="shared" ca="1" si="9"/>
        <v>0</v>
      </c>
      <c r="BT54"/>
      <c r="CB54" s="65"/>
    </row>
    <row r="55" spans="1:80" ht="13" customHeight="1" x14ac:dyDescent="0.35">
      <c r="A55" s="369"/>
      <c r="B55" s="105">
        <f t="shared" si="10"/>
        <v>2062</v>
      </c>
      <c r="C55" s="195">
        <f t="shared" si="4"/>
        <v>45</v>
      </c>
      <c r="D55" s="18" t="str">
        <f ca="1">IF(BS55=0,"",SUM(BS$10:BS55))</f>
        <v/>
      </c>
      <c r="E55" s="196" t="str">
        <f t="shared" ca="1" si="24"/>
        <v/>
      </c>
      <c r="F55" s="197" t="str">
        <f t="shared" ca="1" si="24"/>
        <v/>
      </c>
      <c r="G55" s="198" t="str">
        <f t="shared" ca="1" si="24"/>
        <v/>
      </c>
      <c r="H55" s="198" t="str">
        <f t="shared" ca="1" si="24"/>
        <v/>
      </c>
      <c r="I55" s="199" t="str">
        <f t="shared" ca="1" si="24"/>
        <v/>
      </c>
      <c r="J55" s="200" t="str">
        <f t="shared" ca="1" si="24"/>
        <v/>
      </c>
      <c r="K55" s="198" t="str">
        <f t="shared" ca="1" si="24"/>
        <v/>
      </c>
      <c r="L55" s="198" t="str">
        <f t="shared" ca="1" si="24"/>
        <v/>
      </c>
      <c r="M55" s="199" t="str">
        <f t="shared" ca="1" si="24"/>
        <v/>
      </c>
      <c r="N55" s="201" t="str">
        <f t="shared" ca="1" si="24"/>
        <v/>
      </c>
      <c r="O55" s="198" t="str">
        <f t="shared" ca="1" si="24"/>
        <v/>
      </c>
      <c r="P55" s="198" t="str">
        <f t="shared" ca="1" si="24"/>
        <v/>
      </c>
      <c r="Q55" s="199" t="str">
        <f t="shared" ca="1" si="24"/>
        <v/>
      </c>
      <c r="R55" s="202" t="str">
        <f t="shared" ca="1" si="24"/>
        <v/>
      </c>
      <c r="S55" s="198" t="str">
        <f t="shared" ca="1" si="24"/>
        <v/>
      </c>
      <c r="T55" s="198" t="str">
        <f t="shared" ca="1" si="24"/>
        <v/>
      </c>
      <c r="U55" s="199" t="str">
        <f t="shared" ca="1" si="23"/>
        <v/>
      </c>
      <c r="V55" s="202" t="str">
        <f t="shared" ca="1" si="23"/>
        <v/>
      </c>
      <c r="W55" s="198" t="str">
        <f t="shared" ca="1" si="23"/>
        <v/>
      </c>
      <c r="X55" s="198" t="str">
        <f t="shared" ca="1" si="23"/>
        <v/>
      </c>
      <c r="Y55" s="198" t="str">
        <f t="shared" ca="1" si="23"/>
        <v/>
      </c>
      <c r="Z55" s="198" t="str">
        <f t="shared" ca="1" si="23"/>
        <v/>
      </c>
      <c r="AA55" s="199" t="str">
        <f t="shared" ca="1" si="23"/>
        <v/>
      </c>
      <c r="AB55" s="202" t="str">
        <f t="shared" ca="1" si="23"/>
        <v/>
      </c>
      <c r="AC55" s="198" t="str">
        <f t="shared" ca="1" si="23"/>
        <v/>
      </c>
      <c r="AD55" s="198" t="str">
        <f t="shared" ca="1" si="23"/>
        <v/>
      </c>
      <c r="AE55" s="199" t="str">
        <f t="shared" ca="1" si="23"/>
        <v/>
      </c>
      <c r="AF55" s="202" t="str">
        <f t="shared" ca="1" si="23"/>
        <v/>
      </c>
      <c r="AG55" s="198" t="str">
        <f t="shared" ca="1" si="23"/>
        <v/>
      </c>
      <c r="AH55" s="198" t="str">
        <f t="shared" ca="1" si="23"/>
        <v/>
      </c>
      <c r="AI55" s="199" t="str">
        <f t="shared" ca="1" si="23"/>
        <v/>
      </c>
      <c r="AJ55" s="202" t="str">
        <f t="shared" ca="1" si="26"/>
        <v/>
      </c>
      <c r="AK55" s="198" t="str">
        <f t="shared" ca="1" si="26"/>
        <v/>
      </c>
      <c r="AL55" s="198" t="str">
        <f t="shared" ca="1" si="26"/>
        <v/>
      </c>
      <c r="AM55" s="198" t="str">
        <f t="shared" ca="1" si="26"/>
        <v/>
      </c>
      <c r="AN55" s="199" t="str">
        <f t="shared" ca="1" si="26"/>
        <v/>
      </c>
      <c r="AO55" s="202" t="str">
        <f t="shared" ca="1" si="26"/>
        <v/>
      </c>
      <c r="AP55" s="198" t="str">
        <f t="shared" ca="1" si="26"/>
        <v/>
      </c>
      <c r="AQ55" s="198" t="str">
        <f t="shared" ca="1" si="26"/>
        <v/>
      </c>
      <c r="AR55" s="199" t="str">
        <f t="shared" ca="1" si="26"/>
        <v/>
      </c>
      <c r="AS55" s="202" t="str">
        <f t="shared" ca="1" si="26"/>
        <v/>
      </c>
      <c r="AT55" s="198" t="str">
        <f t="shared" ca="1" si="26"/>
        <v/>
      </c>
      <c r="AU55" s="198" t="str">
        <f t="shared" ca="1" si="26"/>
        <v/>
      </c>
      <c r="AV55" s="199" t="str">
        <f t="shared" ca="1" si="26"/>
        <v/>
      </c>
      <c r="AW55" s="202" t="str">
        <f t="shared" ca="1" si="26"/>
        <v/>
      </c>
      <c r="AX55" s="198" t="str">
        <f t="shared" ca="1" si="26"/>
        <v/>
      </c>
      <c r="AY55" s="198" t="str">
        <f t="shared" ca="1" si="26"/>
        <v/>
      </c>
      <c r="AZ55" s="199" t="str">
        <f t="shared" ca="1" si="25"/>
        <v/>
      </c>
      <c r="BA55" s="198" t="str">
        <f t="shared" ca="1" si="25"/>
        <v/>
      </c>
      <c r="BB55" s="198" t="str">
        <f t="shared" ca="1" si="25"/>
        <v/>
      </c>
      <c r="BC55" s="198" t="str">
        <f t="shared" ca="1" si="25"/>
        <v/>
      </c>
      <c r="BD55" s="199" t="str">
        <f t="shared" ca="1" si="25"/>
        <v/>
      </c>
      <c r="BE55" s="203"/>
      <c r="BF55" s="204"/>
      <c r="BG55" s="116"/>
      <c r="BH55" s="117"/>
      <c r="BI55" s="79">
        <f t="shared" si="12"/>
        <v>59431</v>
      </c>
      <c r="BJ55" s="8">
        <f t="shared" si="13"/>
        <v>45</v>
      </c>
      <c r="BK55" s="61">
        <f t="shared" si="6"/>
        <v>2062</v>
      </c>
      <c r="BN55" s="62">
        <f t="shared" si="7"/>
        <v>45</v>
      </c>
      <c r="BO55" s="63" t="str">
        <f t="shared" si="8"/>
        <v>1/0/2062</v>
      </c>
      <c r="BP55" s="64">
        <f t="shared" ca="1" si="2"/>
        <v>0</v>
      </c>
      <c r="BQ55" s="62">
        <v>52</v>
      </c>
      <c r="BR55" s="4">
        <f t="shared" si="3"/>
        <v>1.1111111111111112E-2</v>
      </c>
      <c r="BS55" s="5">
        <f t="shared" ca="1" si="9"/>
        <v>0</v>
      </c>
      <c r="BT55"/>
      <c r="CB55" s="65"/>
    </row>
    <row r="56" spans="1:80" ht="13" customHeight="1" x14ac:dyDescent="0.35">
      <c r="A56" s="369"/>
      <c r="B56" s="105">
        <f t="shared" si="10"/>
        <v>2063</v>
      </c>
      <c r="C56" s="195">
        <f t="shared" si="4"/>
        <v>46</v>
      </c>
      <c r="D56" s="18" t="str">
        <f ca="1">IF(BS56=0,"",SUM(BS$10:BS56))</f>
        <v/>
      </c>
      <c r="E56" s="196" t="str">
        <f t="shared" ca="1" si="24"/>
        <v/>
      </c>
      <c r="F56" s="197" t="str">
        <f t="shared" ca="1" si="24"/>
        <v/>
      </c>
      <c r="G56" s="198" t="str">
        <f t="shared" ca="1" si="24"/>
        <v/>
      </c>
      <c r="H56" s="198" t="str">
        <f t="shared" ca="1" si="24"/>
        <v/>
      </c>
      <c r="I56" s="199" t="str">
        <f t="shared" ca="1" si="24"/>
        <v/>
      </c>
      <c r="J56" s="200" t="str">
        <f t="shared" ca="1" si="24"/>
        <v/>
      </c>
      <c r="K56" s="198" t="str">
        <f t="shared" ca="1" si="24"/>
        <v/>
      </c>
      <c r="L56" s="198" t="str">
        <f t="shared" ca="1" si="24"/>
        <v/>
      </c>
      <c r="M56" s="199" t="str">
        <f t="shared" ca="1" si="24"/>
        <v/>
      </c>
      <c r="N56" s="201" t="str">
        <f t="shared" ca="1" si="24"/>
        <v/>
      </c>
      <c r="O56" s="198" t="str">
        <f t="shared" ca="1" si="24"/>
        <v/>
      </c>
      <c r="P56" s="198" t="str">
        <f t="shared" ca="1" si="24"/>
        <v/>
      </c>
      <c r="Q56" s="199" t="str">
        <f t="shared" ca="1" si="24"/>
        <v/>
      </c>
      <c r="R56" s="202" t="str">
        <f t="shared" ca="1" si="24"/>
        <v/>
      </c>
      <c r="S56" s="198" t="str">
        <f t="shared" ca="1" si="24"/>
        <v/>
      </c>
      <c r="T56" s="198" t="str">
        <f t="shared" ca="1" si="24"/>
        <v/>
      </c>
      <c r="U56" s="199" t="str">
        <f t="shared" ca="1" si="23"/>
        <v/>
      </c>
      <c r="V56" s="202" t="str">
        <f t="shared" ca="1" si="23"/>
        <v/>
      </c>
      <c r="W56" s="198" t="str">
        <f t="shared" ca="1" si="23"/>
        <v/>
      </c>
      <c r="X56" s="198" t="str">
        <f t="shared" ca="1" si="23"/>
        <v/>
      </c>
      <c r="Y56" s="198" t="str">
        <f t="shared" ca="1" si="23"/>
        <v/>
      </c>
      <c r="Z56" s="198" t="str">
        <f t="shared" ca="1" si="23"/>
        <v/>
      </c>
      <c r="AA56" s="199" t="str">
        <f t="shared" ca="1" si="23"/>
        <v/>
      </c>
      <c r="AB56" s="202" t="str">
        <f t="shared" ca="1" si="23"/>
        <v/>
      </c>
      <c r="AC56" s="198" t="str">
        <f t="shared" ca="1" si="23"/>
        <v/>
      </c>
      <c r="AD56" s="198" t="str">
        <f t="shared" ca="1" si="23"/>
        <v/>
      </c>
      <c r="AE56" s="199" t="str">
        <f t="shared" ca="1" si="23"/>
        <v/>
      </c>
      <c r="AF56" s="202" t="str">
        <f t="shared" ca="1" si="23"/>
        <v/>
      </c>
      <c r="AG56" s="198" t="str">
        <f t="shared" ca="1" si="23"/>
        <v/>
      </c>
      <c r="AH56" s="198" t="str">
        <f t="shared" ca="1" si="23"/>
        <v/>
      </c>
      <c r="AI56" s="199" t="str">
        <f t="shared" ca="1" si="23"/>
        <v/>
      </c>
      <c r="AJ56" s="202" t="str">
        <f t="shared" ca="1" si="26"/>
        <v/>
      </c>
      <c r="AK56" s="198" t="str">
        <f t="shared" ca="1" si="26"/>
        <v/>
      </c>
      <c r="AL56" s="198" t="str">
        <f t="shared" ca="1" si="26"/>
        <v/>
      </c>
      <c r="AM56" s="198" t="str">
        <f t="shared" ca="1" si="26"/>
        <v/>
      </c>
      <c r="AN56" s="199" t="str">
        <f t="shared" ca="1" si="26"/>
        <v/>
      </c>
      <c r="AO56" s="202" t="str">
        <f t="shared" ca="1" si="26"/>
        <v/>
      </c>
      <c r="AP56" s="198" t="str">
        <f t="shared" ca="1" si="26"/>
        <v/>
      </c>
      <c r="AQ56" s="198" t="str">
        <f t="shared" ca="1" si="26"/>
        <v/>
      </c>
      <c r="AR56" s="199" t="str">
        <f t="shared" ca="1" si="26"/>
        <v/>
      </c>
      <c r="AS56" s="202" t="str">
        <f t="shared" ca="1" si="26"/>
        <v/>
      </c>
      <c r="AT56" s="198" t="str">
        <f t="shared" ca="1" si="26"/>
        <v/>
      </c>
      <c r="AU56" s="198" t="str">
        <f t="shared" ca="1" si="26"/>
        <v/>
      </c>
      <c r="AV56" s="199" t="str">
        <f t="shared" ca="1" si="26"/>
        <v/>
      </c>
      <c r="AW56" s="202" t="str">
        <f t="shared" ca="1" si="26"/>
        <v/>
      </c>
      <c r="AX56" s="198" t="str">
        <f t="shared" ca="1" si="26"/>
        <v/>
      </c>
      <c r="AY56" s="198" t="str">
        <f t="shared" ca="1" si="26"/>
        <v/>
      </c>
      <c r="AZ56" s="199" t="str">
        <f t="shared" ca="1" si="25"/>
        <v/>
      </c>
      <c r="BA56" s="198" t="str">
        <f t="shared" ca="1" si="25"/>
        <v/>
      </c>
      <c r="BB56" s="198" t="str">
        <f t="shared" ca="1" si="25"/>
        <v/>
      </c>
      <c r="BC56" s="198" t="str">
        <f t="shared" ca="1" si="25"/>
        <v/>
      </c>
      <c r="BD56" s="199" t="str">
        <f t="shared" ca="1" si="25"/>
        <v/>
      </c>
      <c r="BE56" s="203"/>
      <c r="BF56" s="204"/>
      <c r="BG56" s="116"/>
      <c r="BH56" s="117"/>
      <c r="BI56" s="79">
        <f t="shared" si="12"/>
        <v>59796</v>
      </c>
      <c r="BJ56" s="8">
        <f t="shared" si="13"/>
        <v>46</v>
      </c>
      <c r="BK56" s="61">
        <f t="shared" si="6"/>
        <v>2063</v>
      </c>
      <c r="BN56" s="62">
        <f t="shared" si="7"/>
        <v>46</v>
      </c>
      <c r="BO56" s="63" t="str">
        <f t="shared" si="8"/>
        <v>1/0/2063</v>
      </c>
      <c r="BP56" s="64">
        <f t="shared" ca="1" si="2"/>
        <v>0</v>
      </c>
      <c r="BQ56" s="62">
        <v>52</v>
      </c>
      <c r="BR56" s="4">
        <f t="shared" si="3"/>
        <v>1.1111111111111112E-2</v>
      </c>
      <c r="BS56" s="5">
        <f t="shared" ca="1" si="9"/>
        <v>0</v>
      </c>
      <c r="BT56"/>
      <c r="CB56" s="65"/>
    </row>
    <row r="57" spans="1:80" ht="13" customHeight="1" x14ac:dyDescent="0.35">
      <c r="A57" s="369"/>
      <c r="B57" s="105">
        <f t="shared" si="10"/>
        <v>2064</v>
      </c>
      <c r="C57" s="195">
        <f t="shared" si="4"/>
        <v>47</v>
      </c>
      <c r="D57" s="18" t="str">
        <f ca="1">IF(BS57=0,"",SUM(BS$10:BS57))</f>
        <v/>
      </c>
      <c r="E57" s="196" t="str">
        <f t="shared" ca="1" si="24"/>
        <v/>
      </c>
      <c r="F57" s="197" t="str">
        <f t="shared" ca="1" si="24"/>
        <v/>
      </c>
      <c r="G57" s="198" t="str">
        <f t="shared" ca="1" si="24"/>
        <v/>
      </c>
      <c r="H57" s="198" t="str">
        <f t="shared" ca="1" si="24"/>
        <v/>
      </c>
      <c r="I57" s="199" t="str">
        <f t="shared" ca="1" si="24"/>
        <v/>
      </c>
      <c r="J57" s="200" t="str">
        <f t="shared" ca="1" si="24"/>
        <v/>
      </c>
      <c r="K57" s="198" t="str">
        <f t="shared" ca="1" si="24"/>
        <v/>
      </c>
      <c r="L57" s="198" t="str">
        <f t="shared" ca="1" si="24"/>
        <v/>
      </c>
      <c r="M57" s="199" t="str">
        <f t="shared" ca="1" si="24"/>
        <v/>
      </c>
      <c r="N57" s="201" t="str">
        <f t="shared" ca="1" si="24"/>
        <v/>
      </c>
      <c r="O57" s="198" t="str">
        <f t="shared" ca="1" si="24"/>
        <v/>
      </c>
      <c r="P57" s="198" t="str">
        <f t="shared" ca="1" si="24"/>
        <v/>
      </c>
      <c r="Q57" s="199" t="str">
        <f t="shared" ca="1" si="24"/>
        <v/>
      </c>
      <c r="R57" s="202" t="str">
        <f t="shared" ca="1" si="24"/>
        <v/>
      </c>
      <c r="S57" s="198" t="str">
        <f t="shared" ca="1" si="24"/>
        <v/>
      </c>
      <c r="T57" s="198" t="str">
        <f t="shared" ca="1" si="24"/>
        <v/>
      </c>
      <c r="U57" s="199" t="str">
        <f t="shared" ca="1" si="23"/>
        <v/>
      </c>
      <c r="V57" s="202" t="str">
        <f t="shared" ca="1" si="23"/>
        <v/>
      </c>
      <c r="W57" s="198" t="str">
        <f t="shared" ca="1" si="23"/>
        <v/>
      </c>
      <c r="X57" s="198" t="str">
        <f t="shared" ca="1" si="23"/>
        <v/>
      </c>
      <c r="Y57" s="198" t="str">
        <f t="shared" ca="1" si="23"/>
        <v/>
      </c>
      <c r="Z57" s="198" t="str">
        <f t="shared" ca="1" si="23"/>
        <v/>
      </c>
      <c r="AA57" s="199" t="str">
        <f t="shared" ca="1" si="23"/>
        <v/>
      </c>
      <c r="AB57" s="202" t="str">
        <f t="shared" ca="1" si="23"/>
        <v/>
      </c>
      <c r="AC57" s="198" t="str">
        <f t="shared" ca="1" si="23"/>
        <v/>
      </c>
      <c r="AD57" s="198" t="str">
        <f t="shared" ca="1" si="23"/>
        <v/>
      </c>
      <c r="AE57" s="199" t="str">
        <f t="shared" ca="1" si="23"/>
        <v/>
      </c>
      <c r="AF57" s="202" t="str">
        <f t="shared" ca="1" si="23"/>
        <v/>
      </c>
      <c r="AG57" s="198" t="str">
        <f t="shared" ca="1" si="23"/>
        <v/>
      </c>
      <c r="AH57" s="198" t="str">
        <f t="shared" ca="1" si="23"/>
        <v/>
      </c>
      <c r="AI57" s="199" t="str">
        <f t="shared" ca="1" si="23"/>
        <v/>
      </c>
      <c r="AJ57" s="202" t="str">
        <f t="shared" ca="1" si="26"/>
        <v/>
      </c>
      <c r="AK57" s="198" t="str">
        <f t="shared" ca="1" si="26"/>
        <v/>
      </c>
      <c r="AL57" s="198" t="str">
        <f t="shared" ca="1" si="26"/>
        <v/>
      </c>
      <c r="AM57" s="198" t="str">
        <f t="shared" ca="1" si="26"/>
        <v/>
      </c>
      <c r="AN57" s="199" t="str">
        <f t="shared" ca="1" si="26"/>
        <v/>
      </c>
      <c r="AO57" s="202" t="str">
        <f t="shared" ca="1" si="26"/>
        <v/>
      </c>
      <c r="AP57" s="198" t="str">
        <f t="shared" ca="1" si="26"/>
        <v/>
      </c>
      <c r="AQ57" s="198" t="str">
        <f t="shared" ca="1" si="26"/>
        <v/>
      </c>
      <c r="AR57" s="199" t="str">
        <f t="shared" ca="1" si="26"/>
        <v/>
      </c>
      <c r="AS57" s="202" t="str">
        <f t="shared" ca="1" si="26"/>
        <v/>
      </c>
      <c r="AT57" s="198" t="str">
        <f t="shared" ca="1" si="26"/>
        <v/>
      </c>
      <c r="AU57" s="198" t="str">
        <f t="shared" ca="1" si="26"/>
        <v/>
      </c>
      <c r="AV57" s="199" t="str">
        <f t="shared" ca="1" si="26"/>
        <v/>
      </c>
      <c r="AW57" s="202" t="str">
        <f t="shared" ca="1" si="26"/>
        <v/>
      </c>
      <c r="AX57" s="198" t="str">
        <f t="shared" ca="1" si="26"/>
        <v/>
      </c>
      <c r="AY57" s="198" t="str">
        <f t="shared" ca="1" si="26"/>
        <v/>
      </c>
      <c r="AZ57" s="199" t="str">
        <f t="shared" ca="1" si="25"/>
        <v/>
      </c>
      <c r="BA57" s="198" t="str">
        <f t="shared" ca="1" si="25"/>
        <v/>
      </c>
      <c r="BB57" s="198" t="str">
        <f t="shared" ca="1" si="25"/>
        <v/>
      </c>
      <c r="BC57" s="198" t="str">
        <f t="shared" ca="1" si="25"/>
        <v/>
      </c>
      <c r="BD57" s="199" t="str">
        <f t="shared" ca="1" si="25"/>
        <v/>
      </c>
      <c r="BE57" s="203"/>
      <c r="BF57" s="204"/>
      <c r="BG57" s="116"/>
      <c r="BH57" s="117"/>
      <c r="BI57" s="79">
        <f t="shared" si="12"/>
        <v>60162</v>
      </c>
      <c r="BJ57" s="8">
        <f t="shared" si="13"/>
        <v>47</v>
      </c>
      <c r="BK57" s="61">
        <f t="shared" si="6"/>
        <v>2064</v>
      </c>
      <c r="BN57" s="62">
        <f t="shared" si="7"/>
        <v>47</v>
      </c>
      <c r="BO57" s="63" t="str">
        <f t="shared" si="8"/>
        <v>1/0/2064</v>
      </c>
      <c r="BP57" s="64">
        <f t="shared" ca="1" si="2"/>
        <v>0</v>
      </c>
      <c r="BQ57" s="62">
        <v>52</v>
      </c>
      <c r="BR57" s="4">
        <f t="shared" si="3"/>
        <v>1.1111111111111112E-2</v>
      </c>
      <c r="BS57" s="5">
        <f t="shared" ca="1" si="9"/>
        <v>0</v>
      </c>
      <c r="BT57"/>
      <c r="CB57" s="65"/>
    </row>
    <row r="58" spans="1:80" ht="13" customHeight="1" x14ac:dyDescent="0.35">
      <c r="A58" s="369"/>
      <c r="B58" s="105">
        <f t="shared" si="10"/>
        <v>2065</v>
      </c>
      <c r="C58" s="195">
        <f t="shared" si="4"/>
        <v>48</v>
      </c>
      <c r="D58" s="18" t="str">
        <f ca="1">IF(BS58=0,"",SUM(BS$10:BS58))</f>
        <v/>
      </c>
      <c r="E58" s="196" t="str">
        <f t="shared" ca="1" si="24"/>
        <v/>
      </c>
      <c r="F58" s="197" t="str">
        <f t="shared" ca="1" si="24"/>
        <v/>
      </c>
      <c r="G58" s="198" t="str">
        <f t="shared" ca="1" si="24"/>
        <v/>
      </c>
      <c r="H58" s="198" t="str">
        <f t="shared" ca="1" si="24"/>
        <v/>
      </c>
      <c r="I58" s="199" t="str">
        <f t="shared" ca="1" si="24"/>
        <v/>
      </c>
      <c r="J58" s="200" t="str">
        <f t="shared" ca="1" si="24"/>
        <v/>
      </c>
      <c r="K58" s="198" t="str">
        <f t="shared" ca="1" si="24"/>
        <v/>
      </c>
      <c r="L58" s="198" t="str">
        <f t="shared" ca="1" si="24"/>
        <v/>
      </c>
      <c r="M58" s="199" t="str">
        <f t="shared" ca="1" si="24"/>
        <v/>
      </c>
      <c r="N58" s="201" t="str">
        <f t="shared" ca="1" si="24"/>
        <v/>
      </c>
      <c r="O58" s="198" t="str">
        <f t="shared" ca="1" si="24"/>
        <v/>
      </c>
      <c r="P58" s="198" t="str">
        <f t="shared" ca="1" si="24"/>
        <v/>
      </c>
      <c r="Q58" s="199" t="str">
        <f t="shared" ca="1" si="24"/>
        <v/>
      </c>
      <c r="R58" s="202" t="str">
        <f t="shared" ca="1" si="24"/>
        <v/>
      </c>
      <c r="S58" s="198" t="str">
        <f t="shared" ca="1" si="24"/>
        <v/>
      </c>
      <c r="T58" s="198" t="str">
        <f t="shared" ca="1" si="24"/>
        <v/>
      </c>
      <c r="U58" s="199" t="str">
        <f t="shared" ca="1" si="23"/>
        <v/>
      </c>
      <c r="V58" s="202" t="str">
        <f t="shared" ca="1" si="23"/>
        <v/>
      </c>
      <c r="W58" s="198" t="str">
        <f t="shared" ca="1" si="23"/>
        <v/>
      </c>
      <c r="X58" s="198" t="str">
        <f t="shared" ca="1" si="23"/>
        <v/>
      </c>
      <c r="Y58" s="198" t="str">
        <f t="shared" ca="1" si="23"/>
        <v/>
      </c>
      <c r="Z58" s="198" t="str">
        <f t="shared" ca="1" si="23"/>
        <v/>
      </c>
      <c r="AA58" s="199" t="str">
        <f t="shared" ca="1" si="23"/>
        <v/>
      </c>
      <c r="AB58" s="202" t="str">
        <f t="shared" ca="1" si="23"/>
        <v/>
      </c>
      <c r="AC58" s="198" t="str">
        <f t="shared" ca="1" si="23"/>
        <v/>
      </c>
      <c r="AD58" s="198" t="str">
        <f t="shared" ca="1" si="23"/>
        <v/>
      </c>
      <c r="AE58" s="199" t="str">
        <f t="shared" ca="1" si="23"/>
        <v/>
      </c>
      <c r="AF58" s="202" t="str">
        <f t="shared" ca="1" si="23"/>
        <v/>
      </c>
      <c r="AG58" s="198" t="str">
        <f t="shared" ca="1" si="23"/>
        <v/>
      </c>
      <c r="AH58" s="198" t="str">
        <f t="shared" ca="1" si="23"/>
        <v/>
      </c>
      <c r="AI58" s="199" t="str">
        <f t="shared" ca="1" si="23"/>
        <v/>
      </c>
      <c r="AJ58" s="202" t="str">
        <f t="shared" ca="1" si="26"/>
        <v/>
      </c>
      <c r="AK58" s="198" t="str">
        <f t="shared" ca="1" si="26"/>
        <v/>
      </c>
      <c r="AL58" s="198" t="str">
        <f t="shared" ca="1" si="26"/>
        <v/>
      </c>
      <c r="AM58" s="198" t="str">
        <f t="shared" ca="1" si="26"/>
        <v/>
      </c>
      <c r="AN58" s="199" t="str">
        <f t="shared" ca="1" si="26"/>
        <v/>
      </c>
      <c r="AO58" s="202" t="str">
        <f t="shared" ca="1" si="26"/>
        <v/>
      </c>
      <c r="AP58" s="198" t="str">
        <f t="shared" ca="1" si="26"/>
        <v/>
      </c>
      <c r="AQ58" s="198" t="str">
        <f t="shared" ca="1" si="26"/>
        <v/>
      </c>
      <c r="AR58" s="199" t="str">
        <f t="shared" ca="1" si="26"/>
        <v/>
      </c>
      <c r="AS58" s="202" t="str">
        <f t="shared" ca="1" si="26"/>
        <v/>
      </c>
      <c r="AT58" s="198" t="str">
        <f t="shared" ca="1" si="26"/>
        <v/>
      </c>
      <c r="AU58" s="198" t="str">
        <f t="shared" ca="1" si="26"/>
        <v/>
      </c>
      <c r="AV58" s="199" t="str">
        <f t="shared" ca="1" si="26"/>
        <v/>
      </c>
      <c r="AW58" s="202" t="str">
        <f t="shared" ca="1" si="26"/>
        <v/>
      </c>
      <c r="AX58" s="198" t="str">
        <f t="shared" ca="1" si="26"/>
        <v/>
      </c>
      <c r="AY58" s="198" t="str">
        <f t="shared" ca="1" si="26"/>
        <v/>
      </c>
      <c r="AZ58" s="199" t="str">
        <f t="shared" ca="1" si="25"/>
        <v/>
      </c>
      <c r="BA58" s="198" t="str">
        <f t="shared" ca="1" si="25"/>
        <v/>
      </c>
      <c r="BB58" s="198" t="str">
        <f t="shared" ca="1" si="25"/>
        <v/>
      </c>
      <c r="BC58" s="198" t="str">
        <f t="shared" ca="1" si="25"/>
        <v/>
      </c>
      <c r="BD58" s="199" t="str">
        <f t="shared" ca="1" si="25"/>
        <v/>
      </c>
      <c r="BE58" s="203"/>
      <c r="BF58" s="204"/>
      <c r="BG58" s="116"/>
      <c r="BH58" s="117"/>
      <c r="BI58" s="79">
        <f t="shared" si="12"/>
        <v>60527</v>
      </c>
      <c r="BJ58" s="8">
        <f t="shared" si="13"/>
        <v>48</v>
      </c>
      <c r="BK58" s="61">
        <f t="shared" si="6"/>
        <v>2065</v>
      </c>
      <c r="BN58" s="62">
        <f t="shared" si="7"/>
        <v>48</v>
      </c>
      <c r="BO58" s="63" t="str">
        <f t="shared" si="8"/>
        <v>1/0/2065</v>
      </c>
      <c r="BP58" s="64">
        <f t="shared" ca="1" si="2"/>
        <v>0</v>
      </c>
      <c r="BQ58" s="62">
        <v>52</v>
      </c>
      <c r="BR58" s="4">
        <f t="shared" si="3"/>
        <v>1.1111111111111112E-2</v>
      </c>
      <c r="BS58" s="5">
        <f t="shared" ca="1" si="9"/>
        <v>0</v>
      </c>
      <c r="BT58"/>
      <c r="CB58" s="65"/>
    </row>
    <row r="59" spans="1:80" ht="13" customHeight="1" thickBot="1" x14ac:dyDescent="0.4">
      <c r="A59" s="370"/>
      <c r="B59" s="172">
        <f t="shared" si="10"/>
        <v>2066</v>
      </c>
      <c r="C59" s="205">
        <f t="shared" si="4"/>
        <v>49</v>
      </c>
      <c r="D59" s="19" t="str">
        <f ca="1">IF(BS59=0,"",SUM(BS$10:BS59))</f>
        <v/>
      </c>
      <c r="E59" s="206" t="str">
        <f t="shared" ca="1" si="24"/>
        <v/>
      </c>
      <c r="F59" s="207" t="str">
        <f t="shared" ca="1" si="24"/>
        <v/>
      </c>
      <c r="G59" s="208" t="str">
        <f t="shared" ca="1" si="24"/>
        <v/>
      </c>
      <c r="H59" s="208" t="str">
        <f t="shared" ca="1" si="24"/>
        <v/>
      </c>
      <c r="I59" s="209" t="str">
        <f t="shared" ca="1" si="24"/>
        <v/>
      </c>
      <c r="J59" s="210" t="str">
        <f t="shared" ca="1" si="24"/>
        <v/>
      </c>
      <c r="K59" s="208" t="str">
        <f t="shared" ca="1" si="24"/>
        <v/>
      </c>
      <c r="L59" s="208" t="str">
        <f t="shared" ca="1" si="24"/>
        <v/>
      </c>
      <c r="M59" s="209" t="str">
        <f t="shared" ca="1" si="24"/>
        <v/>
      </c>
      <c r="N59" s="215" t="str">
        <f t="shared" ca="1" si="24"/>
        <v/>
      </c>
      <c r="O59" s="208" t="str">
        <f t="shared" ca="1" si="24"/>
        <v/>
      </c>
      <c r="P59" s="208" t="str">
        <f t="shared" ca="1" si="24"/>
        <v/>
      </c>
      <c r="Q59" s="209" t="str">
        <f t="shared" ca="1" si="24"/>
        <v/>
      </c>
      <c r="R59" s="212" t="str">
        <f t="shared" ca="1" si="24"/>
        <v/>
      </c>
      <c r="S59" s="208" t="str">
        <f t="shared" ca="1" si="24"/>
        <v/>
      </c>
      <c r="T59" s="208" t="str">
        <f t="shared" ca="1" si="24"/>
        <v/>
      </c>
      <c r="U59" s="209" t="str">
        <f t="shared" ca="1" si="23"/>
        <v/>
      </c>
      <c r="V59" s="212" t="str">
        <f t="shared" ca="1" si="23"/>
        <v/>
      </c>
      <c r="W59" s="208" t="str">
        <f t="shared" ca="1" si="23"/>
        <v/>
      </c>
      <c r="X59" s="208" t="str">
        <f t="shared" ca="1" si="23"/>
        <v/>
      </c>
      <c r="Y59" s="208" t="str">
        <f t="shared" ca="1" si="23"/>
        <v/>
      </c>
      <c r="Z59" s="208" t="str">
        <f t="shared" ca="1" si="23"/>
        <v/>
      </c>
      <c r="AA59" s="209" t="str">
        <f t="shared" ca="1" si="23"/>
        <v/>
      </c>
      <c r="AB59" s="212" t="str">
        <f t="shared" ca="1" si="23"/>
        <v/>
      </c>
      <c r="AC59" s="208" t="str">
        <f t="shared" ca="1" si="23"/>
        <v/>
      </c>
      <c r="AD59" s="208" t="str">
        <f t="shared" ca="1" si="23"/>
        <v/>
      </c>
      <c r="AE59" s="209" t="str">
        <f t="shared" ca="1" si="23"/>
        <v/>
      </c>
      <c r="AF59" s="212" t="str">
        <f t="shared" ca="1" si="23"/>
        <v/>
      </c>
      <c r="AG59" s="208" t="str">
        <f t="shared" ca="1" si="23"/>
        <v/>
      </c>
      <c r="AH59" s="208" t="str">
        <f t="shared" ca="1" si="23"/>
        <v/>
      </c>
      <c r="AI59" s="209" t="str">
        <f t="shared" ca="1" si="23"/>
        <v/>
      </c>
      <c r="AJ59" s="212" t="str">
        <f t="shared" ca="1" si="26"/>
        <v/>
      </c>
      <c r="AK59" s="208" t="str">
        <f t="shared" ca="1" si="26"/>
        <v/>
      </c>
      <c r="AL59" s="208" t="str">
        <f t="shared" ca="1" si="26"/>
        <v/>
      </c>
      <c r="AM59" s="208" t="str">
        <f t="shared" ca="1" si="26"/>
        <v/>
      </c>
      <c r="AN59" s="209" t="str">
        <f t="shared" ca="1" si="26"/>
        <v/>
      </c>
      <c r="AO59" s="212" t="str">
        <f t="shared" ca="1" si="26"/>
        <v/>
      </c>
      <c r="AP59" s="208" t="str">
        <f t="shared" ca="1" si="26"/>
        <v/>
      </c>
      <c r="AQ59" s="208" t="str">
        <f t="shared" ca="1" si="26"/>
        <v/>
      </c>
      <c r="AR59" s="209" t="str">
        <f t="shared" ca="1" si="26"/>
        <v/>
      </c>
      <c r="AS59" s="212" t="str">
        <f t="shared" ca="1" si="26"/>
        <v/>
      </c>
      <c r="AT59" s="208" t="str">
        <f t="shared" ca="1" si="26"/>
        <v/>
      </c>
      <c r="AU59" s="208" t="str">
        <f t="shared" ca="1" si="26"/>
        <v/>
      </c>
      <c r="AV59" s="209" t="str">
        <f t="shared" ca="1" si="26"/>
        <v/>
      </c>
      <c r="AW59" s="212" t="str">
        <f t="shared" ca="1" si="26"/>
        <v/>
      </c>
      <c r="AX59" s="208" t="str">
        <f t="shared" ca="1" si="26"/>
        <v/>
      </c>
      <c r="AY59" s="208" t="str">
        <f t="shared" ca="1" si="26"/>
        <v/>
      </c>
      <c r="AZ59" s="209" t="str">
        <f t="shared" ca="1" si="25"/>
        <v/>
      </c>
      <c r="BA59" s="208" t="str">
        <f t="shared" ca="1" si="25"/>
        <v/>
      </c>
      <c r="BB59" s="208" t="str">
        <f t="shared" ca="1" si="25"/>
        <v/>
      </c>
      <c r="BC59" s="208" t="str">
        <f t="shared" ca="1" si="25"/>
        <v/>
      </c>
      <c r="BD59" s="209" t="str">
        <f t="shared" ca="1" si="25"/>
        <v/>
      </c>
      <c r="BE59" s="203"/>
      <c r="BF59" s="213"/>
      <c r="BG59" s="183"/>
      <c r="BH59" s="184"/>
      <c r="BI59" s="79">
        <f t="shared" si="12"/>
        <v>60892</v>
      </c>
      <c r="BJ59" s="8">
        <f t="shared" si="13"/>
        <v>49</v>
      </c>
      <c r="BK59" s="61">
        <f t="shared" si="6"/>
        <v>2066</v>
      </c>
      <c r="BN59" s="62">
        <f t="shared" si="7"/>
        <v>49</v>
      </c>
      <c r="BO59" s="63" t="str">
        <f t="shared" si="8"/>
        <v>1/0/2066</v>
      </c>
      <c r="BP59" s="64">
        <f t="shared" ca="1" si="2"/>
        <v>0</v>
      </c>
      <c r="BQ59" s="62">
        <v>52</v>
      </c>
      <c r="BR59" s="4">
        <f t="shared" si="3"/>
        <v>1.1111111111111112E-2</v>
      </c>
      <c r="BS59" s="5">
        <f t="shared" ca="1" si="9"/>
        <v>0</v>
      </c>
      <c r="BT59"/>
      <c r="CB59" s="65"/>
    </row>
    <row r="60" spans="1:80" ht="13" customHeight="1" x14ac:dyDescent="0.35">
      <c r="A60" s="368">
        <v>6</v>
      </c>
      <c r="B60" s="92">
        <f t="shared" si="10"/>
        <v>2067</v>
      </c>
      <c r="C60" s="185">
        <f t="shared" si="4"/>
        <v>50</v>
      </c>
      <c r="D60" s="17" t="str">
        <f ca="1">IF(BS60=0,"",SUM(BS$10:BS60))</f>
        <v/>
      </c>
      <c r="E60" s="186" t="str">
        <f t="shared" ca="1" si="24"/>
        <v/>
      </c>
      <c r="F60" s="187" t="str">
        <f t="shared" ca="1" si="24"/>
        <v/>
      </c>
      <c r="G60" s="188" t="str">
        <f t="shared" ca="1" si="24"/>
        <v/>
      </c>
      <c r="H60" s="188" t="str">
        <f t="shared" ca="1" si="24"/>
        <v/>
      </c>
      <c r="I60" s="189" t="str">
        <f t="shared" ca="1" si="24"/>
        <v/>
      </c>
      <c r="J60" s="190" t="str">
        <f t="shared" ca="1" si="24"/>
        <v/>
      </c>
      <c r="K60" s="188" t="str">
        <f t="shared" ca="1" si="24"/>
        <v/>
      </c>
      <c r="L60" s="188" t="str">
        <f t="shared" ca="1" si="24"/>
        <v/>
      </c>
      <c r="M60" s="189" t="str">
        <f t="shared" ca="1" si="24"/>
        <v/>
      </c>
      <c r="N60" s="191" t="str">
        <f t="shared" ca="1" si="24"/>
        <v/>
      </c>
      <c r="O60" s="188" t="str">
        <f t="shared" ca="1" si="24"/>
        <v/>
      </c>
      <c r="P60" s="188" t="str">
        <f t="shared" ca="1" si="24"/>
        <v/>
      </c>
      <c r="Q60" s="189" t="str">
        <f t="shared" ca="1" si="24"/>
        <v/>
      </c>
      <c r="R60" s="192" t="str">
        <f t="shared" ca="1" si="24"/>
        <v/>
      </c>
      <c r="S60" s="188" t="str">
        <f t="shared" ca="1" si="24"/>
        <v/>
      </c>
      <c r="T60" s="188" t="str">
        <f t="shared" ca="1" si="24"/>
        <v/>
      </c>
      <c r="U60" s="189" t="str">
        <f t="shared" ca="1" si="23"/>
        <v/>
      </c>
      <c r="V60" s="192" t="str">
        <f t="shared" ca="1" si="23"/>
        <v/>
      </c>
      <c r="W60" s="188" t="str">
        <f t="shared" ca="1" si="23"/>
        <v/>
      </c>
      <c r="X60" s="188" t="str">
        <f t="shared" ca="1" si="23"/>
        <v/>
      </c>
      <c r="Y60" s="188" t="str">
        <f t="shared" ca="1" si="23"/>
        <v/>
      </c>
      <c r="Z60" s="188" t="str">
        <f t="shared" ca="1" si="23"/>
        <v/>
      </c>
      <c r="AA60" s="189" t="str">
        <f t="shared" ca="1" si="23"/>
        <v/>
      </c>
      <c r="AB60" s="192" t="str">
        <f t="shared" ca="1" si="23"/>
        <v/>
      </c>
      <c r="AC60" s="188" t="str">
        <f t="shared" ca="1" si="23"/>
        <v/>
      </c>
      <c r="AD60" s="188" t="str">
        <f t="shared" ca="1" si="23"/>
        <v/>
      </c>
      <c r="AE60" s="189" t="str">
        <f t="shared" ca="1" si="23"/>
        <v/>
      </c>
      <c r="AF60" s="192" t="str">
        <f t="shared" ca="1" si="23"/>
        <v/>
      </c>
      <c r="AG60" s="188" t="str">
        <f t="shared" ca="1" si="23"/>
        <v/>
      </c>
      <c r="AH60" s="188" t="str">
        <f t="shared" ca="1" si="23"/>
        <v/>
      </c>
      <c r="AI60" s="189" t="str">
        <f t="shared" ca="1" si="23"/>
        <v/>
      </c>
      <c r="AJ60" s="192" t="str">
        <f t="shared" ca="1" si="26"/>
        <v/>
      </c>
      <c r="AK60" s="188" t="str">
        <f t="shared" ca="1" si="26"/>
        <v/>
      </c>
      <c r="AL60" s="188" t="str">
        <f t="shared" ca="1" si="26"/>
        <v/>
      </c>
      <c r="AM60" s="188" t="str">
        <f t="shared" ca="1" si="26"/>
        <v/>
      </c>
      <c r="AN60" s="189" t="str">
        <f t="shared" ca="1" si="26"/>
        <v/>
      </c>
      <c r="AO60" s="192" t="str">
        <f t="shared" ca="1" si="26"/>
        <v/>
      </c>
      <c r="AP60" s="188" t="str">
        <f t="shared" ca="1" si="26"/>
        <v/>
      </c>
      <c r="AQ60" s="188" t="str">
        <f t="shared" ca="1" si="26"/>
        <v/>
      </c>
      <c r="AR60" s="189" t="str">
        <f t="shared" ca="1" si="26"/>
        <v/>
      </c>
      <c r="AS60" s="192" t="str">
        <f t="shared" ca="1" si="26"/>
        <v/>
      </c>
      <c r="AT60" s="188" t="str">
        <f t="shared" ca="1" si="26"/>
        <v/>
      </c>
      <c r="AU60" s="188" t="str">
        <f t="shared" ca="1" si="26"/>
        <v/>
      </c>
      <c r="AV60" s="189" t="str">
        <f t="shared" ca="1" si="26"/>
        <v/>
      </c>
      <c r="AW60" s="192" t="str">
        <f t="shared" ca="1" si="26"/>
        <v/>
      </c>
      <c r="AX60" s="188" t="str">
        <f t="shared" ca="1" si="26"/>
        <v/>
      </c>
      <c r="AY60" s="188" t="str">
        <f t="shared" ca="1" si="26"/>
        <v/>
      </c>
      <c r="AZ60" s="189" t="str">
        <f t="shared" ca="1" si="25"/>
        <v/>
      </c>
      <c r="BA60" s="188" t="str">
        <f t="shared" ca="1" si="25"/>
        <v/>
      </c>
      <c r="BB60" s="188" t="str">
        <f t="shared" ca="1" si="25"/>
        <v/>
      </c>
      <c r="BC60" s="188" t="str">
        <f t="shared" ca="1" si="25"/>
        <v/>
      </c>
      <c r="BD60" s="189" t="str">
        <f t="shared" ca="1" si="25"/>
        <v/>
      </c>
      <c r="BE60" s="203"/>
      <c r="BF60" s="194"/>
      <c r="BG60" s="103"/>
      <c r="BH60" s="104"/>
      <c r="BI60" s="79">
        <f t="shared" si="12"/>
        <v>61257</v>
      </c>
      <c r="BJ60" s="8">
        <f t="shared" si="13"/>
        <v>50</v>
      </c>
      <c r="BK60" s="61">
        <f t="shared" si="6"/>
        <v>2067</v>
      </c>
      <c r="BN60" s="62">
        <f t="shared" si="7"/>
        <v>50</v>
      </c>
      <c r="BO60" s="63" t="str">
        <f t="shared" si="8"/>
        <v>1/0/2067</v>
      </c>
      <c r="BP60" s="64">
        <f t="shared" ca="1" si="2"/>
        <v>0</v>
      </c>
      <c r="BQ60" s="62">
        <v>52</v>
      </c>
      <c r="BR60" s="4">
        <f t="shared" si="3"/>
        <v>1.1111111111111112E-2</v>
      </c>
      <c r="BS60" s="5">
        <f t="shared" ca="1" si="9"/>
        <v>0</v>
      </c>
      <c r="BT60"/>
      <c r="CB60" s="65"/>
    </row>
    <row r="61" spans="1:80" ht="13" customHeight="1" x14ac:dyDescent="0.35">
      <c r="A61" s="369"/>
      <c r="B61" s="105">
        <f t="shared" si="10"/>
        <v>2068</v>
      </c>
      <c r="C61" s="195">
        <f t="shared" si="4"/>
        <v>51</v>
      </c>
      <c r="D61" s="18" t="str">
        <f ca="1">IF(BS61=0,"",SUM(BS$10:BS61))</f>
        <v/>
      </c>
      <c r="E61" s="196" t="str">
        <f t="shared" ca="1" si="24"/>
        <v/>
      </c>
      <c r="F61" s="197" t="str">
        <f t="shared" ca="1" si="24"/>
        <v/>
      </c>
      <c r="G61" s="198" t="str">
        <f t="shared" ca="1" si="24"/>
        <v/>
      </c>
      <c r="H61" s="198" t="str">
        <f t="shared" ca="1" si="24"/>
        <v/>
      </c>
      <c r="I61" s="199" t="str">
        <f t="shared" ca="1" si="24"/>
        <v/>
      </c>
      <c r="J61" s="200" t="str">
        <f t="shared" ca="1" si="24"/>
        <v/>
      </c>
      <c r="K61" s="198" t="str">
        <f t="shared" ca="1" si="24"/>
        <v/>
      </c>
      <c r="L61" s="198" t="str">
        <f t="shared" ca="1" si="24"/>
        <v/>
      </c>
      <c r="M61" s="199" t="str">
        <f t="shared" ca="1" si="24"/>
        <v/>
      </c>
      <c r="N61" s="201" t="str">
        <f t="shared" ca="1" si="24"/>
        <v/>
      </c>
      <c r="O61" s="198" t="str">
        <f t="shared" ca="1" si="24"/>
        <v/>
      </c>
      <c r="P61" s="198" t="str">
        <f t="shared" ca="1" si="24"/>
        <v/>
      </c>
      <c r="Q61" s="199" t="str">
        <f t="shared" ca="1" si="24"/>
        <v/>
      </c>
      <c r="R61" s="202" t="str">
        <f t="shared" ca="1" si="24"/>
        <v/>
      </c>
      <c r="S61" s="198" t="str">
        <f t="shared" ca="1" si="24"/>
        <v/>
      </c>
      <c r="T61" s="198" t="str">
        <f t="shared" ca="1" si="24"/>
        <v/>
      </c>
      <c r="U61" s="199" t="str">
        <f t="shared" ca="1" si="23"/>
        <v/>
      </c>
      <c r="V61" s="202" t="str">
        <f t="shared" ca="1" si="23"/>
        <v/>
      </c>
      <c r="W61" s="198" t="str">
        <f t="shared" ca="1" si="23"/>
        <v/>
      </c>
      <c r="X61" s="198" t="str">
        <f t="shared" ca="1" si="23"/>
        <v/>
      </c>
      <c r="Y61" s="198" t="str">
        <f t="shared" ca="1" si="23"/>
        <v/>
      </c>
      <c r="Z61" s="198" t="str">
        <f t="shared" ca="1" si="23"/>
        <v/>
      </c>
      <c r="AA61" s="199" t="str">
        <f t="shared" ca="1" si="23"/>
        <v/>
      </c>
      <c r="AB61" s="202" t="str">
        <f t="shared" ca="1" si="23"/>
        <v/>
      </c>
      <c r="AC61" s="198" t="str">
        <f t="shared" ca="1" si="23"/>
        <v/>
      </c>
      <c r="AD61" s="198" t="str">
        <f t="shared" ca="1" si="23"/>
        <v/>
      </c>
      <c r="AE61" s="199" t="str">
        <f t="shared" ca="1" si="23"/>
        <v/>
      </c>
      <c r="AF61" s="202" t="str">
        <f t="shared" ca="1" si="23"/>
        <v/>
      </c>
      <c r="AG61" s="198" t="str">
        <f t="shared" ca="1" si="23"/>
        <v/>
      </c>
      <c r="AH61" s="198" t="str">
        <f t="shared" ca="1" si="23"/>
        <v/>
      </c>
      <c r="AI61" s="199" t="str">
        <f t="shared" ca="1" si="23"/>
        <v/>
      </c>
      <c r="AJ61" s="202" t="str">
        <f t="shared" ca="1" si="26"/>
        <v/>
      </c>
      <c r="AK61" s="198" t="str">
        <f t="shared" ca="1" si="26"/>
        <v/>
      </c>
      <c r="AL61" s="198" t="str">
        <f t="shared" ca="1" si="26"/>
        <v/>
      </c>
      <c r="AM61" s="198" t="str">
        <f t="shared" ca="1" si="26"/>
        <v/>
      </c>
      <c r="AN61" s="199" t="str">
        <f t="shared" ca="1" si="26"/>
        <v/>
      </c>
      <c r="AO61" s="202" t="str">
        <f t="shared" ca="1" si="26"/>
        <v/>
      </c>
      <c r="AP61" s="198" t="str">
        <f t="shared" ca="1" si="26"/>
        <v/>
      </c>
      <c r="AQ61" s="198" t="str">
        <f t="shared" ca="1" si="26"/>
        <v/>
      </c>
      <c r="AR61" s="199" t="str">
        <f t="shared" ca="1" si="26"/>
        <v/>
      </c>
      <c r="AS61" s="202" t="str">
        <f t="shared" ca="1" si="26"/>
        <v/>
      </c>
      <c r="AT61" s="198" t="str">
        <f t="shared" ca="1" si="26"/>
        <v/>
      </c>
      <c r="AU61" s="198" t="str">
        <f t="shared" ca="1" si="26"/>
        <v/>
      </c>
      <c r="AV61" s="199" t="str">
        <f t="shared" ca="1" si="26"/>
        <v/>
      </c>
      <c r="AW61" s="202" t="str">
        <f t="shared" ca="1" si="26"/>
        <v/>
      </c>
      <c r="AX61" s="198" t="str">
        <f t="shared" ca="1" si="26"/>
        <v/>
      </c>
      <c r="AY61" s="198" t="str">
        <f t="shared" ca="1" si="26"/>
        <v/>
      </c>
      <c r="AZ61" s="199" t="str">
        <f t="shared" ca="1" si="25"/>
        <v/>
      </c>
      <c r="BA61" s="198" t="str">
        <f t="shared" ca="1" si="25"/>
        <v/>
      </c>
      <c r="BB61" s="198" t="str">
        <f t="shared" ca="1" si="25"/>
        <v/>
      </c>
      <c r="BC61" s="198" t="str">
        <f t="shared" ca="1" si="25"/>
        <v/>
      </c>
      <c r="BD61" s="199" t="str">
        <f t="shared" ca="1" si="25"/>
        <v/>
      </c>
      <c r="BE61" s="203"/>
      <c r="BF61" s="204"/>
      <c r="BG61" s="116"/>
      <c r="BH61" s="117"/>
      <c r="BI61" s="79">
        <f t="shared" si="12"/>
        <v>61623</v>
      </c>
      <c r="BJ61" s="8">
        <f t="shared" si="13"/>
        <v>51</v>
      </c>
      <c r="BK61" s="61">
        <f t="shared" si="6"/>
        <v>2068</v>
      </c>
      <c r="BN61" s="62">
        <f t="shared" si="7"/>
        <v>51</v>
      </c>
      <c r="BO61" s="63" t="str">
        <f t="shared" si="8"/>
        <v>1/0/2068</v>
      </c>
      <c r="BP61" s="64">
        <f t="shared" ca="1" si="2"/>
        <v>0</v>
      </c>
      <c r="BQ61" s="62">
        <v>52</v>
      </c>
      <c r="BR61" s="4">
        <f t="shared" si="3"/>
        <v>1.1111111111111112E-2</v>
      </c>
      <c r="BS61" s="5">
        <f t="shared" ca="1" si="9"/>
        <v>0</v>
      </c>
      <c r="BT61"/>
      <c r="CB61" s="65"/>
    </row>
    <row r="62" spans="1:80" ht="13" customHeight="1" x14ac:dyDescent="0.35">
      <c r="A62" s="369"/>
      <c r="B62" s="105">
        <f t="shared" si="10"/>
        <v>2069</v>
      </c>
      <c r="C62" s="195">
        <f t="shared" si="4"/>
        <v>52</v>
      </c>
      <c r="D62" s="18" t="str">
        <f ca="1">IF(BS62=0,"",SUM(BS$10:BS62))</f>
        <v/>
      </c>
      <c r="E62" s="196" t="str">
        <f t="shared" ca="1" si="24"/>
        <v/>
      </c>
      <c r="F62" s="197" t="str">
        <f t="shared" ca="1" si="24"/>
        <v/>
      </c>
      <c r="G62" s="198" t="str">
        <f t="shared" ca="1" si="24"/>
        <v/>
      </c>
      <c r="H62" s="198" t="str">
        <f t="shared" ca="1" si="24"/>
        <v/>
      </c>
      <c r="I62" s="199" t="str">
        <f t="shared" ca="1" si="24"/>
        <v/>
      </c>
      <c r="J62" s="200" t="str">
        <f t="shared" ca="1" si="24"/>
        <v/>
      </c>
      <c r="K62" s="198" t="str">
        <f t="shared" ca="1" si="24"/>
        <v/>
      </c>
      <c r="L62" s="198" t="str">
        <f t="shared" ca="1" si="24"/>
        <v/>
      </c>
      <c r="M62" s="199" t="str">
        <f t="shared" ca="1" si="24"/>
        <v/>
      </c>
      <c r="N62" s="201" t="str">
        <f t="shared" ca="1" si="24"/>
        <v/>
      </c>
      <c r="O62" s="198" t="str">
        <f t="shared" ca="1" si="24"/>
        <v/>
      </c>
      <c r="P62" s="198" t="str">
        <f t="shared" ca="1" si="24"/>
        <v/>
      </c>
      <c r="Q62" s="199" t="str">
        <f t="shared" ca="1" si="24"/>
        <v/>
      </c>
      <c r="R62" s="202" t="str">
        <f t="shared" ca="1" si="24"/>
        <v/>
      </c>
      <c r="S62" s="198" t="str">
        <f t="shared" ca="1" si="24"/>
        <v/>
      </c>
      <c r="T62" s="198" t="str">
        <f t="shared" ca="1" si="24"/>
        <v/>
      </c>
      <c r="U62" s="199" t="str">
        <f t="shared" ca="1" si="23"/>
        <v/>
      </c>
      <c r="V62" s="202" t="str">
        <f t="shared" ca="1" si="23"/>
        <v/>
      </c>
      <c r="W62" s="198" t="str">
        <f t="shared" ca="1" si="23"/>
        <v/>
      </c>
      <c r="X62" s="198" t="str">
        <f t="shared" ca="1" si="23"/>
        <v/>
      </c>
      <c r="Y62" s="198" t="str">
        <f t="shared" ca="1" si="23"/>
        <v/>
      </c>
      <c r="Z62" s="198" t="str">
        <f t="shared" ca="1" si="23"/>
        <v/>
      </c>
      <c r="AA62" s="199" t="str">
        <f t="shared" ca="1" si="23"/>
        <v/>
      </c>
      <c r="AB62" s="202" t="str">
        <f t="shared" ca="1" si="23"/>
        <v/>
      </c>
      <c r="AC62" s="198" t="str">
        <f t="shared" ca="1" si="23"/>
        <v/>
      </c>
      <c r="AD62" s="198" t="str">
        <f t="shared" ca="1" si="23"/>
        <v/>
      </c>
      <c r="AE62" s="199" t="str">
        <f t="shared" ca="1" si="23"/>
        <v/>
      </c>
      <c r="AF62" s="202" t="str">
        <f t="shared" ca="1" si="23"/>
        <v/>
      </c>
      <c r="AG62" s="198" t="str">
        <f t="shared" ca="1" si="23"/>
        <v/>
      </c>
      <c r="AH62" s="198" t="str">
        <f t="shared" ca="1" si="23"/>
        <v/>
      </c>
      <c r="AI62" s="199" t="str">
        <f t="shared" ca="1" si="23"/>
        <v/>
      </c>
      <c r="AJ62" s="202" t="str">
        <f t="shared" ca="1" si="26"/>
        <v/>
      </c>
      <c r="AK62" s="198" t="str">
        <f t="shared" ca="1" si="26"/>
        <v/>
      </c>
      <c r="AL62" s="198" t="str">
        <f t="shared" ca="1" si="26"/>
        <v/>
      </c>
      <c r="AM62" s="198" t="str">
        <f t="shared" ca="1" si="26"/>
        <v/>
      </c>
      <c r="AN62" s="199" t="str">
        <f t="shared" ca="1" si="26"/>
        <v/>
      </c>
      <c r="AO62" s="202" t="str">
        <f t="shared" ca="1" si="26"/>
        <v/>
      </c>
      <c r="AP62" s="198" t="str">
        <f t="shared" ca="1" si="26"/>
        <v/>
      </c>
      <c r="AQ62" s="198" t="str">
        <f t="shared" ca="1" si="26"/>
        <v/>
      </c>
      <c r="AR62" s="199" t="str">
        <f t="shared" ca="1" si="26"/>
        <v/>
      </c>
      <c r="AS62" s="202" t="str">
        <f t="shared" ca="1" si="26"/>
        <v/>
      </c>
      <c r="AT62" s="198" t="str">
        <f t="shared" ca="1" si="26"/>
        <v/>
      </c>
      <c r="AU62" s="198" t="str">
        <f t="shared" ca="1" si="26"/>
        <v/>
      </c>
      <c r="AV62" s="199" t="str">
        <f t="shared" ca="1" si="26"/>
        <v/>
      </c>
      <c r="AW62" s="202" t="str">
        <f t="shared" ca="1" si="26"/>
        <v/>
      </c>
      <c r="AX62" s="198" t="str">
        <f t="shared" ca="1" si="26"/>
        <v/>
      </c>
      <c r="AY62" s="198" t="str">
        <f t="shared" ca="1" si="26"/>
        <v/>
      </c>
      <c r="AZ62" s="199" t="str">
        <f t="shared" ca="1" si="25"/>
        <v/>
      </c>
      <c r="BA62" s="198" t="str">
        <f t="shared" ca="1" si="25"/>
        <v/>
      </c>
      <c r="BB62" s="198" t="str">
        <f t="shared" ca="1" si="25"/>
        <v/>
      </c>
      <c r="BC62" s="198" t="str">
        <f t="shared" ca="1" si="25"/>
        <v/>
      </c>
      <c r="BD62" s="199" t="str">
        <f t="shared" ca="1" si="25"/>
        <v/>
      </c>
      <c r="BE62" s="203"/>
      <c r="BF62" s="204"/>
      <c r="BG62" s="116"/>
      <c r="BH62" s="117"/>
      <c r="BI62" s="79">
        <f t="shared" si="12"/>
        <v>61988</v>
      </c>
      <c r="BJ62" s="8">
        <f t="shared" si="13"/>
        <v>52</v>
      </c>
      <c r="BK62" s="61">
        <f t="shared" si="6"/>
        <v>2069</v>
      </c>
      <c r="BN62" s="62">
        <f t="shared" si="7"/>
        <v>52</v>
      </c>
      <c r="BO62" s="63" t="str">
        <f t="shared" si="8"/>
        <v>1/0/2069</v>
      </c>
      <c r="BP62" s="64">
        <f t="shared" ca="1" si="2"/>
        <v>0</v>
      </c>
      <c r="BQ62" s="62">
        <v>52</v>
      </c>
      <c r="BR62" s="4">
        <f t="shared" si="3"/>
        <v>1.1111111111111112E-2</v>
      </c>
      <c r="BS62" s="5">
        <f t="shared" ca="1" si="9"/>
        <v>0</v>
      </c>
      <c r="BT62"/>
      <c r="CB62" s="65"/>
    </row>
    <row r="63" spans="1:80" ht="13" customHeight="1" x14ac:dyDescent="0.35">
      <c r="A63" s="369"/>
      <c r="B63" s="105">
        <f t="shared" si="10"/>
        <v>2070</v>
      </c>
      <c r="C63" s="195">
        <f t="shared" si="4"/>
        <v>53</v>
      </c>
      <c r="D63" s="18" t="str">
        <f ca="1">IF(BS63=0,"",SUM(BS$10:BS63))</f>
        <v/>
      </c>
      <c r="E63" s="196" t="str">
        <f t="shared" ca="1" si="24"/>
        <v/>
      </c>
      <c r="F63" s="197" t="str">
        <f t="shared" ca="1" si="24"/>
        <v/>
      </c>
      <c r="G63" s="198" t="str">
        <f t="shared" ca="1" si="24"/>
        <v/>
      </c>
      <c r="H63" s="198" t="str">
        <f t="shared" ca="1" si="24"/>
        <v/>
      </c>
      <c r="I63" s="199" t="str">
        <f t="shared" ca="1" si="24"/>
        <v/>
      </c>
      <c r="J63" s="200" t="str">
        <f t="shared" ca="1" si="24"/>
        <v/>
      </c>
      <c r="K63" s="198" t="str">
        <f t="shared" ca="1" si="24"/>
        <v/>
      </c>
      <c r="L63" s="198" t="str">
        <f t="shared" ca="1" si="24"/>
        <v/>
      </c>
      <c r="M63" s="199" t="str">
        <f t="shared" ca="1" si="24"/>
        <v/>
      </c>
      <c r="N63" s="201" t="str">
        <f t="shared" ca="1" si="24"/>
        <v/>
      </c>
      <c r="O63" s="198" t="str">
        <f t="shared" ca="1" si="24"/>
        <v/>
      </c>
      <c r="P63" s="198" t="str">
        <f t="shared" ca="1" si="24"/>
        <v/>
      </c>
      <c r="Q63" s="199" t="str">
        <f t="shared" ca="1" si="24"/>
        <v/>
      </c>
      <c r="R63" s="202" t="str">
        <f t="shared" ca="1" si="24"/>
        <v/>
      </c>
      <c r="S63" s="198" t="str">
        <f t="shared" ca="1" si="24"/>
        <v/>
      </c>
      <c r="T63" s="198" t="str">
        <f t="shared" ref="T63:AI78" ca="1" si="27">IF(DATE($BK63,T$5,T$6)&lt;=DATE(YEAR($BE$5),MONTH($BE$5),DAY($BE$5)),"X","")</f>
        <v/>
      </c>
      <c r="U63" s="199" t="str">
        <f t="shared" ca="1" si="27"/>
        <v/>
      </c>
      <c r="V63" s="202" t="str">
        <f t="shared" ca="1" si="27"/>
        <v/>
      </c>
      <c r="W63" s="198" t="str">
        <f t="shared" ca="1" si="27"/>
        <v/>
      </c>
      <c r="X63" s="198" t="str">
        <f t="shared" ca="1" si="27"/>
        <v/>
      </c>
      <c r="Y63" s="198" t="str">
        <f t="shared" ca="1" si="27"/>
        <v/>
      </c>
      <c r="Z63" s="198" t="str">
        <f t="shared" ca="1" si="27"/>
        <v/>
      </c>
      <c r="AA63" s="199" t="str">
        <f t="shared" ca="1" si="27"/>
        <v/>
      </c>
      <c r="AB63" s="202" t="str">
        <f t="shared" ca="1" si="27"/>
        <v/>
      </c>
      <c r="AC63" s="198" t="str">
        <f t="shared" ca="1" si="27"/>
        <v/>
      </c>
      <c r="AD63" s="198" t="str">
        <f t="shared" ca="1" si="27"/>
        <v/>
      </c>
      <c r="AE63" s="199" t="str">
        <f t="shared" ca="1" si="27"/>
        <v/>
      </c>
      <c r="AF63" s="202" t="str">
        <f t="shared" ca="1" si="27"/>
        <v/>
      </c>
      <c r="AG63" s="198" t="str">
        <f t="shared" ca="1" si="27"/>
        <v/>
      </c>
      <c r="AH63" s="198" t="str">
        <f t="shared" ca="1" si="27"/>
        <v/>
      </c>
      <c r="AI63" s="199" t="str">
        <f t="shared" ca="1" si="27"/>
        <v/>
      </c>
      <c r="AJ63" s="202" t="str">
        <f t="shared" ca="1" si="26"/>
        <v/>
      </c>
      <c r="AK63" s="198" t="str">
        <f t="shared" ca="1" si="26"/>
        <v/>
      </c>
      <c r="AL63" s="198" t="str">
        <f t="shared" ca="1" si="26"/>
        <v/>
      </c>
      <c r="AM63" s="198" t="str">
        <f t="shared" ca="1" si="26"/>
        <v/>
      </c>
      <c r="AN63" s="199" t="str">
        <f t="shared" ca="1" si="26"/>
        <v/>
      </c>
      <c r="AO63" s="202" t="str">
        <f t="shared" ca="1" si="26"/>
        <v/>
      </c>
      <c r="AP63" s="198" t="str">
        <f t="shared" ca="1" si="26"/>
        <v/>
      </c>
      <c r="AQ63" s="198" t="str">
        <f t="shared" ca="1" si="26"/>
        <v/>
      </c>
      <c r="AR63" s="199" t="str">
        <f t="shared" ca="1" si="26"/>
        <v/>
      </c>
      <c r="AS63" s="202" t="str">
        <f t="shared" ca="1" si="26"/>
        <v/>
      </c>
      <c r="AT63" s="198" t="str">
        <f t="shared" ca="1" si="26"/>
        <v/>
      </c>
      <c r="AU63" s="198" t="str">
        <f t="shared" ca="1" si="26"/>
        <v/>
      </c>
      <c r="AV63" s="199" t="str">
        <f t="shared" ca="1" si="26"/>
        <v/>
      </c>
      <c r="AW63" s="202" t="str">
        <f t="shared" ca="1" si="26"/>
        <v/>
      </c>
      <c r="AX63" s="198" t="str">
        <f t="shared" ca="1" si="26"/>
        <v/>
      </c>
      <c r="AY63" s="198" t="str">
        <f t="shared" ca="1" si="26"/>
        <v/>
      </c>
      <c r="AZ63" s="199" t="str">
        <f t="shared" ca="1" si="25"/>
        <v/>
      </c>
      <c r="BA63" s="198" t="str">
        <f t="shared" ca="1" si="25"/>
        <v/>
      </c>
      <c r="BB63" s="198" t="str">
        <f t="shared" ca="1" si="25"/>
        <v/>
      </c>
      <c r="BC63" s="198" t="str">
        <f t="shared" ca="1" si="25"/>
        <v/>
      </c>
      <c r="BD63" s="199" t="str">
        <f t="shared" ca="1" si="25"/>
        <v/>
      </c>
      <c r="BE63" s="203"/>
      <c r="BF63" s="204"/>
      <c r="BG63" s="116"/>
      <c r="BH63" s="117"/>
      <c r="BI63" s="79">
        <f t="shared" si="12"/>
        <v>62353</v>
      </c>
      <c r="BJ63" s="8">
        <f t="shared" si="13"/>
        <v>53</v>
      </c>
      <c r="BK63" s="61">
        <f t="shared" si="6"/>
        <v>2070</v>
      </c>
      <c r="BN63" s="62">
        <f t="shared" si="7"/>
        <v>53</v>
      </c>
      <c r="BO63" s="63" t="str">
        <f t="shared" si="8"/>
        <v>1/0/2070</v>
      </c>
      <c r="BP63" s="64">
        <f t="shared" ca="1" si="2"/>
        <v>0</v>
      </c>
      <c r="BQ63" s="62">
        <v>52</v>
      </c>
      <c r="BR63" s="4">
        <f t="shared" si="3"/>
        <v>1.1111111111111112E-2</v>
      </c>
      <c r="BS63" s="5">
        <f t="shared" ca="1" si="9"/>
        <v>0</v>
      </c>
      <c r="BT63"/>
      <c r="CB63" s="65"/>
    </row>
    <row r="64" spans="1:80" ht="13" customHeight="1" x14ac:dyDescent="0.35">
      <c r="A64" s="369"/>
      <c r="B64" s="105">
        <f t="shared" si="10"/>
        <v>2071</v>
      </c>
      <c r="C64" s="195">
        <f t="shared" si="4"/>
        <v>54</v>
      </c>
      <c r="D64" s="18" t="str">
        <f ca="1">IF(BS64=0,"",SUM(BS$10:BS64))</f>
        <v/>
      </c>
      <c r="E64" s="196" t="str">
        <f t="shared" ref="E64:T79" ca="1" si="28">IF(DATE($BK64,E$5,E$6)&lt;=DATE(YEAR($BE$5),MONTH($BE$5),DAY($BE$5)),"X","")</f>
        <v/>
      </c>
      <c r="F64" s="197" t="str">
        <f t="shared" ca="1" si="28"/>
        <v/>
      </c>
      <c r="G64" s="198" t="str">
        <f t="shared" ca="1" si="28"/>
        <v/>
      </c>
      <c r="H64" s="198" t="str">
        <f t="shared" ca="1" si="28"/>
        <v/>
      </c>
      <c r="I64" s="199" t="str">
        <f t="shared" ca="1" si="28"/>
        <v/>
      </c>
      <c r="J64" s="200" t="str">
        <f t="shared" ca="1" si="28"/>
        <v/>
      </c>
      <c r="K64" s="198" t="str">
        <f t="shared" ca="1" si="28"/>
        <v/>
      </c>
      <c r="L64" s="198" t="str">
        <f t="shared" ca="1" si="28"/>
        <v/>
      </c>
      <c r="M64" s="199" t="str">
        <f t="shared" ca="1" si="28"/>
        <v/>
      </c>
      <c r="N64" s="201" t="str">
        <f t="shared" ca="1" si="28"/>
        <v/>
      </c>
      <c r="O64" s="198" t="str">
        <f t="shared" ca="1" si="28"/>
        <v/>
      </c>
      <c r="P64" s="198" t="str">
        <f t="shared" ca="1" si="28"/>
        <v/>
      </c>
      <c r="Q64" s="199" t="str">
        <f t="shared" ca="1" si="28"/>
        <v/>
      </c>
      <c r="R64" s="202" t="str">
        <f t="shared" ca="1" si="28"/>
        <v/>
      </c>
      <c r="S64" s="198" t="str">
        <f t="shared" ca="1" si="28"/>
        <v/>
      </c>
      <c r="T64" s="198" t="str">
        <f t="shared" ca="1" si="28"/>
        <v/>
      </c>
      <c r="U64" s="199" t="str">
        <f t="shared" ca="1" si="27"/>
        <v/>
      </c>
      <c r="V64" s="202" t="str">
        <f t="shared" ca="1" si="27"/>
        <v/>
      </c>
      <c r="W64" s="198" t="str">
        <f t="shared" ca="1" si="27"/>
        <v/>
      </c>
      <c r="X64" s="198" t="str">
        <f t="shared" ca="1" si="27"/>
        <v/>
      </c>
      <c r="Y64" s="198" t="str">
        <f t="shared" ca="1" si="27"/>
        <v/>
      </c>
      <c r="Z64" s="198" t="str">
        <f t="shared" ca="1" si="27"/>
        <v/>
      </c>
      <c r="AA64" s="199" t="str">
        <f t="shared" ca="1" si="27"/>
        <v/>
      </c>
      <c r="AB64" s="202" t="str">
        <f t="shared" ca="1" si="27"/>
        <v/>
      </c>
      <c r="AC64" s="198" t="str">
        <f t="shared" ca="1" si="27"/>
        <v/>
      </c>
      <c r="AD64" s="198" t="str">
        <f t="shared" ca="1" si="27"/>
        <v/>
      </c>
      <c r="AE64" s="199" t="str">
        <f t="shared" ca="1" si="27"/>
        <v/>
      </c>
      <c r="AF64" s="202" t="str">
        <f t="shared" ca="1" si="27"/>
        <v/>
      </c>
      <c r="AG64" s="198" t="str">
        <f t="shared" ca="1" si="27"/>
        <v/>
      </c>
      <c r="AH64" s="198" t="str">
        <f t="shared" ca="1" si="27"/>
        <v/>
      </c>
      <c r="AI64" s="199" t="str">
        <f t="shared" ca="1" si="27"/>
        <v/>
      </c>
      <c r="AJ64" s="202" t="str">
        <f t="shared" ca="1" si="26"/>
        <v/>
      </c>
      <c r="AK64" s="198" t="str">
        <f t="shared" ca="1" si="26"/>
        <v/>
      </c>
      <c r="AL64" s="198" t="str">
        <f t="shared" ca="1" si="26"/>
        <v/>
      </c>
      <c r="AM64" s="198" t="str">
        <f t="shared" ca="1" si="26"/>
        <v/>
      </c>
      <c r="AN64" s="199" t="str">
        <f t="shared" ca="1" si="26"/>
        <v/>
      </c>
      <c r="AO64" s="202" t="str">
        <f t="shared" ca="1" si="26"/>
        <v/>
      </c>
      <c r="AP64" s="198" t="str">
        <f t="shared" ca="1" si="26"/>
        <v/>
      </c>
      <c r="AQ64" s="198" t="str">
        <f t="shared" ca="1" si="26"/>
        <v/>
      </c>
      <c r="AR64" s="199" t="str">
        <f t="shared" ca="1" si="26"/>
        <v/>
      </c>
      <c r="AS64" s="202" t="str">
        <f t="shared" ca="1" si="26"/>
        <v/>
      </c>
      <c r="AT64" s="198" t="str">
        <f t="shared" ca="1" si="26"/>
        <v/>
      </c>
      <c r="AU64" s="198" t="str">
        <f t="shared" ca="1" si="26"/>
        <v/>
      </c>
      <c r="AV64" s="199" t="str">
        <f t="shared" ca="1" si="26"/>
        <v/>
      </c>
      <c r="AW64" s="202" t="str">
        <f t="shared" ca="1" si="26"/>
        <v/>
      </c>
      <c r="AX64" s="198" t="str">
        <f t="shared" ca="1" si="26"/>
        <v/>
      </c>
      <c r="AY64" s="198" t="str">
        <f t="shared" ca="1" si="26"/>
        <v/>
      </c>
      <c r="AZ64" s="199" t="str">
        <f t="shared" ca="1" si="25"/>
        <v/>
      </c>
      <c r="BA64" s="198" t="str">
        <f t="shared" ca="1" si="25"/>
        <v/>
      </c>
      <c r="BB64" s="198" t="str">
        <f t="shared" ca="1" si="25"/>
        <v/>
      </c>
      <c r="BC64" s="198" t="str">
        <f t="shared" ca="1" si="25"/>
        <v/>
      </c>
      <c r="BD64" s="199" t="str">
        <f t="shared" ca="1" si="25"/>
        <v/>
      </c>
      <c r="BE64" s="203"/>
      <c r="BF64" s="204"/>
      <c r="BG64" s="116"/>
      <c r="BH64" s="117"/>
      <c r="BI64" s="79">
        <f t="shared" si="12"/>
        <v>62718</v>
      </c>
      <c r="BJ64" s="8">
        <f t="shared" si="13"/>
        <v>54</v>
      </c>
      <c r="BK64" s="61">
        <f t="shared" si="6"/>
        <v>2071</v>
      </c>
      <c r="BN64" s="62">
        <f t="shared" si="7"/>
        <v>54</v>
      </c>
      <c r="BO64" s="63" t="str">
        <f t="shared" si="8"/>
        <v>1/0/2071</v>
      </c>
      <c r="BP64" s="64">
        <f t="shared" ca="1" si="2"/>
        <v>0</v>
      </c>
      <c r="BQ64" s="62">
        <v>52</v>
      </c>
      <c r="BR64" s="4">
        <f t="shared" si="3"/>
        <v>1.1111111111111112E-2</v>
      </c>
      <c r="BS64" s="5">
        <f t="shared" ca="1" si="9"/>
        <v>0</v>
      </c>
      <c r="BT64"/>
      <c r="CB64" s="65"/>
    </row>
    <row r="65" spans="1:80" ht="13" customHeight="1" x14ac:dyDescent="0.35">
      <c r="A65" s="369"/>
      <c r="B65" s="105">
        <f t="shared" si="10"/>
        <v>2072</v>
      </c>
      <c r="C65" s="195">
        <f t="shared" si="4"/>
        <v>55</v>
      </c>
      <c r="D65" s="18" t="str">
        <f ca="1">IF(BS65=0,"",SUM(BS$10:BS65))</f>
        <v/>
      </c>
      <c r="E65" s="196" t="str">
        <f t="shared" ca="1" si="28"/>
        <v/>
      </c>
      <c r="F65" s="197" t="str">
        <f t="shared" ca="1" si="28"/>
        <v/>
      </c>
      <c r="G65" s="198" t="str">
        <f t="shared" ca="1" si="28"/>
        <v/>
      </c>
      <c r="H65" s="198" t="str">
        <f t="shared" ca="1" si="28"/>
        <v/>
      </c>
      <c r="I65" s="199" t="str">
        <f t="shared" ca="1" si="28"/>
        <v/>
      </c>
      <c r="J65" s="200" t="str">
        <f t="shared" ca="1" si="28"/>
        <v/>
      </c>
      <c r="K65" s="198" t="str">
        <f t="shared" ca="1" si="28"/>
        <v/>
      </c>
      <c r="L65" s="198" t="str">
        <f t="shared" ca="1" si="28"/>
        <v/>
      </c>
      <c r="M65" s="199" t="str">
        <f t="shared" ca="1" si="28"/>
        <v/>
      </c>
      <c r="N65" s="201" t="str">
        <f t="shared" ca="1" si="28"/>
        <v/>
      </c>
      <c r="O65" s="198" t="str">
        <f t="shared" ca="1" si="28"/>
        <v/>
      </c>
      <c r="P65" s="198" t="str">
        <f t="shared" ca="1" si="28"/>
        <v/>
      </c>
      <c r="Q65" s="199" t="str">
        <f t="shared" ca="1" si="28"/>
        <v/>
      </c>
      <c r="R65" s="202" t="str">
        <f t="shared" ca="1" si="28"/>
        <v/>
      </c>
      <c r="S65" s="198" t="str">
        <f t="shared" ca="1" si="28"/>
        <v/>
      </c>
      <c r="T65" s="198" t="str">
        <f t="shared" ca="1" si="28"/>
        <v/>
      </c>
      <c r="U65" s="199" t="str">
        <f t="shared" ca="1" si="27"/>
        <v/>
      </c>
      <c r="V65" s="202" t="str">
        <f t="shared" ca="1" si="27"/>
        <v/>
      </c>
      <c r="W65" s="198" t="str">
        <f t="shared" ca="1" si="27"/>
        <v/>
      </c>
      <c r="X65" s="198" t="str">
        <f t="shared" ca="1" si="27"/>
        <v/>
      </c>
      <c r="Y65" s="198" t="str">
        <f t="shared" ca="1" si="27"/>
        <v/>
      </c>
      <c r="Z65" s="198" t="str">
        <f t="shared" ca="1" si="27"/>
        <v/>
      </c>
      <c r="AA65" s="199" t="str">
        <f t="shared" ca="1" si="27"/>
        <v/>
      </c>
      <c r="AB65" s="202" t="str">
        <f t="shared" ca="1" si="27"/>
        <v/>
      </c>
      <c r="AC65" s="198" t="str">
        <f t="shared" ca="1" si="27"/>
        <v/>
      </c>
      <c r="AD65" s="198" t="str">
        <f t="shared" ca="1" si="27"/>
        <v/>
      </c>
      <c r="AE65" s="199" t="str">
        <f t="shared" ca="1" si="27"/>
        <v/>
      </c>
      <c r="AF65" s="202" t="str">
        <f t="shared" ca="1" si="27"/>
        <v/>
      </c>
      <c r="AG65" s="198" t="str">
        <f t="shared" ca="1" si="27"/>
        <v/>
      </c>
      <c r="AH65" s="198" t="str">
        <f t="shared" ca="1" si="27"/>
        <v/>
      </c>
      <c r="AI65" s="199" t="str">
        <f t="shared" ca="1" si="27"/>
        <v/>
      </c>
      <c r="AJ65" s="202" t="str">
        <f t="shared" ca="1" si="26"/>
        <v/>
      </c>
      <c r="AK65" s="198" t="str">
        <f t="shared" ca="1" si="26"/>
        <v/>
      </c>
      <c r="AL65" s="198" t="str">
        <f t="shared" ca="1" si="26"/>
        <v/>
      </c>
      <c r="AM65" s="198" t="str">
        <f t="shared" ca="1" si="26"/>
        <v/>
      </c>
      <c r="AN65" s="199" t="str">
        <f t="shared" ca="1" si="26"/>
        <v/>
      </c>
      <c r="AO65" s="202" t="str">
        <f t="shared" ca="1" si="26"/>
        <v/>
      </c>
      <c r="AP65" s="198" t="str">
        <f t="shared" ca="1" si="26"/>
        <v/>
      </c>
      <c r="AQ65" s="198" t="str">
        <f t="shared" ca="1" si="26"/>
        <v/>
      </c>
      <c r="AR65" s="199" t="str">
        <f t="shared" ca="1" si="26"/>
        <v/>
      </c>
      <c r="AS65" s="202" t="str">
        <f t="shared" ca="1" si="26"/>
        <v/>
      </c>
      <c r="AT65" s="198" t="str">
        <f t="shared" ca="1" si="26"/>
        <v/>
      </c>
      <c r="AU65" s="198" t="str">
        <f t="shared" ca="1" si="26"/>
        <v/>
      </c>
      <c r="AV65" s="199" t="str">
        <f t="shared" ca="1" si="26"/>
        <v/>
      </c>
      <c r="AW65" s="202" t="str">
        <f t="shared" ca="1" si="26"/>
        <v/>
      </c>
      <c r="AX65" s="198" t="str">
        <f t="shared" ca="1" si="26"/>
        <v/>
      </c>
      <c r="AY65" s="198" t="str">
        <f t="shared" ca="1" si="26"/>
        <v/>
      </c>
      <c r="AZ65" s="199" t="str">
        <f t="shared" ca="1" si="25"/>
        <v/>
      </c>
      <c r="BA65" s="198" t="str">
        <f t="shared" ca="1" si="25"/>
        <v/>
      </c>
      <c r="BB65" s="198" t="str">
        <f t="shared" ca="1" si="25"/>
        <v/>
      </c>
      <c r="BC65" s="198" t="str">
        <f t="shared" ca="1" si="25"/>
        <v/>
      </c>
      <c r="BD65" s="199" t="str">
        <f t="shared" ca="1" si="25"/>
        <v/>
      </c>
      <c r="BE65" s="203"/>
      <c r="BF65" s="204"/>
      <c r="BG65" s="116"/>
      <c r="BH65" s="117"/>
      <c r="BI65" s="79">
        <f t="shared" si="12"/>
        <v>63084</v>
      </c>
      <c r="BJ65" s="8">
        <f t="shared" si="13"/>
        <v>55</v>
      </c>
      <c r="BK65" s="61">
        <f t="shared" si="6"/>
        <v>2072</v>
      </c>
      <c r="BN65" s="62">
        <f t="shared" si="7"/>
        <v>55</v>
      </c>
      <c r="BO65" s="63" t="str">
        <f t="shared" si="8"/>
        <v>1/0/2072</v>
      </c>
      <c r="BP65" s="64">
        <f t="shared" ca="1" si="2"/>
        <v>0</v>
      </c>
      <c r="BQ65" s="62">
        <v>52</v>
      </c>
      <c r="BR65" s="4">
        <f t="shared" si="3"/>
        <v>1.1111111111111112E-2</v>
      </c>
      <c r="BS65" s="5">
        <f t="shared" ca="1" si="9"/>
        <v>0</v>
      </c>
      <c r="BT65"/>
      <c r="CB65" s="65"/>
    </row>
    <row r="66" spans="1:80" ht="13" customHeight="1" x14ac:dyDescent="0.35">
      <c r="A66" s="369"/>
      <c r="B66" s="105">
        <f t="shared" si="10"/>
        <v>2073</v>
      </c>
      <c r="C66" s="195">
        <f t="shared" si="4"/>
        <v>56</v>
      </c>
      <c r="D66" s="18" t="str">
        <f ca="1">IF(BS66=0,"",SUM(BS$10:BS66))</f>
        <v/>
      </c>
      <c r="E66" s="196" t="str">
        <f t="shared" ca="1" si="28"/>
        <v/>
      </c>
      <c r="F66" s="197" t="str">
        <f t="shared" ca="1" si="28"/>
        <v/>
      </c>
      <c r="G66" s="198" t="str">
        <f t="shared" ca="1" si="28"/>
        <v/>
      </c>
      <c r="H66" s="198" t="str">
        <f t="shared" ca="1" si="28"/>
        <v/>
      </c>
      <c r="I66" s="199" t="str">
        <f t="shared" ca="1" si="28"/>
        <v/>
      </c>
      <c r="J66" s="200" t="str">
        <f t="shared" ca="1" si="28"/>
        <v/>
      </c>
      <c r="K66" s="198" t="str">
        <f t="shared" ca="1" si="28"/>
        <v/>
      </c>
      <c r="L66" s="198" t="str">
        <f t="shared" ca="1" si="28"/>
        <v/>
      </c>
      <c r="M66" s="199" t="str">
        <f t="shared" ca="1" si="28"/>
        <v/>
      </c>
      <c r="N66" s="201" t="str">
        <f t="shared" ca="1" si="28"/>
        <v/>
      </c>
      <c r="O66" s="198" t="str">
        <f t="shared" ca="1" si="28"/>
        <v/>
      </c>
      <c r="P66" s="198" t="str">
        <f t="shared" ca="1" si="28"/>
        <v/>
      </c>
      <c r="Q66" s="199" t="str">
        <f t="shared" ca="1" si="28"/>
        <v/>
      </c>
      <c r="R66" s="202" t="str">
        <f t="shared" ca="1" si="28"/>
        <v/>
      </c>
      <c r="S66" s="198" t="str">
        <f t="shared" ca="1" si="28"/>
        <v/>
      </c>
      <c r="T66" s="198" t="str">
        <f t="shared" ca="1" si="28"/>
        <v/>
      </c>
      <c r="U66" s="199" t="str">
        <f t="shared" ca="1" si="27"/>
        <v/>
      </c>
      <c r="V66" s="202" t="str">
        <f t="shared" ca="1" si="27"/>
        <v/>
      </c>
      <c r="W66" s="198" t="str">
        <f t="shared" ca="1" si="27"/>
        <v/>
      </c>
      <c r="X66" s="198" t="str">
        <f t="shared" ca="1" si="27"/>
        <v/>
      </c>
      <c r="Y66" s="198" t="str">
        <f t="shared" ca="1" si="27"/>
        <v/>
      </c>
      <c r="Z66" s="198" t="str">
        <f t="shared" ca="1" si="27"/>
        <v/>
      </c>
      <c r="AA66" s="199" t="str">
        <f t="shared" ca="1" si="27"/>
        <v/>
      </c>
      <c r="AB66" s="202" t="str">
        <f t="shared" ca="1" si="27"/>
        <v/>
      </c>
      <c r="AC66" s="198" t="str">
        <f t="shared" ca="1" si="27"/>
        <v/>
      </c>
      <c r="AD66" s="198" t="str">
        <f t="shared" ca="1" si="27"/>
        <v/>
      </c>
      <c r="AE66" s="199" t="str">
        <f t="shared" ca="1" si="27"/>
        <v/>
      </c>
      <c r="AF66" s="202" t="str">
        <f t="shared" ca="1" si="27"/>
        <v/>
      </c>
      <c r="AG66" s="198" t="str">
        <f t="shared" ca="1" si="27"/>
        <v/>
      </c>
      <c r="AH66" s="198" t="str">
        <f t="shared" ca="1" si="27"/>
        <v/>
      </c>
      <c r="AI66" s="199" t="str">
        <f t="shared" ca="1" si="27"/>
        <v/>
      </c>
      <c r="AJ66" s="202" t="str">
        <f t="shared" ca="1" si="26"/>
        <v/>
      </c>
      <c r="AK66" s="198" t="str">
        <f t="shared" ca="1" si="26"/>
        <v/>
      </c>
      <c r="AL66" s="198" t="str">
        <f t="shared" ca="1" si="26"/>
        <v/>
      </c>
      <c r="AM66" s="198" t="str">
        <f t="shared" ca="1" si="26"/>
        <v/>
      </c>
      <c r="AN66" s="199" t="str">
        <f t="shared" ca="1" si="26"/>
        <v/>
      </c>
      <c r="AO66" s="202" t="str">
        <f t="shared" ca="1" si="26"/>
        <v/>
      </c>
      <c r="AP66" s="198" t="str">
        <f t="shared" ca="1" si="26"/>
        <v/>
      </c>
      <c r="AQ66" s="198" t="str">
        <f t="shared" ca="1" si="26"/>
        <v/>
      </c>
      <c r="AR66" s="199" t="str">
        <f t="shared" ca="1" si="26"/>
        <v/>
      </c>
      <c r="AS66" s="202" t="str">
        <f t="shared" ca="1" si="26"/>
        <v/>
      </c>
      <c r="AT66" s="198" t="str">
        <f t="shared" ca="1" si="26"/>
        <v/>
      </c>
      <c r="AU66" s="198" t="str">
        <f t="shared" ca="1" si="26"/>
        <v/>
      </c>
      <c r="AV66" s="199" t="str">
        <f t="shared" ca="1" si="26"/>
        <v/>
      </c>
      <c r="AW66" s="202" t="str">
        <f t="shared" ca="1" si="26"/>
        <v/>
      </c>
      <c r="AX66" s="198" t="str">
        <f t="shared" ca="1" si="26"/>
        <v/>
      </c>
      <c r="AY66" s="198" t="str">
        <f t="shared" ref="AY66:BD81" ca="1" si="29">IF(DATE($BK66,AY$5,AY$6)&lt;=DATE(YEAR($BE$5),MONTH($BE$5),DAY($BE$5)),"X","")</f>
        <v/>
      </c>
      <c r="AZ66" s="199" t="str">
        <f t="shared" ca="1" si="29"/>
        <v/>
      </c>
      <c r="BA66" s="198" t="str">
        <f t="shared" ca="1" si="29"/>
        <v/>
      </c>
      <c r="BB66" s="198" t="str">
        <f t="shared" ca="1" si="29"/>
        <v/>
      </c>
      <c r="BC66" s="198" t="str">
        <f t="shared" ca="1" si="29"/>
        <v/>
      </c>
      <c r="BD66" s="199" t="str">
        <f t="shared" ca="1" si="29"/>
        <v/>
      </c>
      <c r="BE66" s="203"/>
      <c r="BF66" s="204"/>
      <c r="BG66" s="116"/>
      <c r="BH66" s="117"/>
      <c r="BI66" s="79">
        <f t="shared" si="12"/>
        <v>63449</v>
      </c>
      <c r="BJ66" s="8">
        <f t="shared" si="13"/>
        <v>56</v>
      </c>
      <c r="BK66" s="61">
        <f t="shared" si="6"/>
        <v>2073</v>
      </c>
      <c r="BN66" s="62">
        <f t="shared" si="7"/>
        <v>56</v>
      </c>
      <c r="BO66" s="63" t="str">
        <f t="shared" si="8"/>
        <v>1/0/2073</v>
      </c>
      <c r="BP66" s="64">
        <f t="shared" ca="1" si="2"/>
        <v>0</v>
      </c>
      <c r="BQ66" s="62">
        <v>52</v>
      </c>
      <c r="BR66" s="4">
        <f t="shared" si="3"/>
        <v>1.1111111111111112E-2</v>
      </c>
      <c r="BS66" s="5">
        <f t="shared" ca="1" si="9"/>
        <v>0</v>
      </c>
      <c r="BT66"/>
      <c r="CB66" s="65"/>
    </row>
    <row r="67" spans="1:80" ht="13" customHeight="1" x14ac:dyDescent="0.35">
      <c r="A67" s="369"/>
      <c r="B67" s="105">
        <f t="shared" si="10"/>
        <v>2074</v>
      </c>
      <c r="C67" s="195">
        <f t="shared" si="4"/>
        <v>57</v>
      </c>
      <c r="D67" s="18" t="str">
        <f ca="1">IF(BS67=0,"",SUM(BS$10:BS67))</f>
        <v/>
      </c>
      <c r="E67" s="196" t="str">
        <f t="shared" ca="1" si="28"/>
        <v/>
      </c>
      <c r="F67" s="197" t="str">
        <f t="shared" ca="1" si="28"/>
        <v/>
      </c>
      <c r="G67" s="198" t="str">
        <f t="shared" ca="1" si="28"/>
        <v/>
      </c>
      <c r="H67" s="198" t="str">
        <f t="shared" ca="1" si="28"/>
        <v/>
      </c>
      <c r="I67" s="199" t="str">
        <f t="shared" ca="1" si="28"/>
        <v/>
      </c>
      <c r="J67" s="200" t="str">
        <f t="shared" ca="1" si="28"/>
        <v/>
      </c>
      <c r="K67" s="198" t="str">
        <f t="shared" ca="1" si="28"/>
        <v/>
      </c>
      <c r="L67" s="198" t="str">
        <f t="shared" ca="1" si="28"/>
        <v/>
      </c>
      <c r="M67" s="199" t="str">
        <f t="shared" ca="1" si="28"/>
        <v/>
      </c>
      <c r="N67" s="201" t="str">
        <f t="shared" ca="1" si="28"/>
        <v/>
      </c>
      <c r="O67" s="198" t="str">
        <f t="shared" ca="1" si="28"/>
        <v/>
      </c>
      <c r="P67" s="198" t="str">
        <f t="shared" ca="1" si="28"/>
        <v/>
      </c>
      <c r="Q67" s="199" t="str">
        <f t="shared" ca="1" si="28"/>
        <v/>
      </c>
      <c r="R67" s="202" t="str">
        <f t="shared" ca="1" si="28"/>
        <v/>
      </c>
      <c r="S67" s="198" t="str">
        <f t="shared" ca="1" si="28"/>
        <v/>
      </c>
      <c r="T67" s="198" t="str">
        <f t="shared" ca="1" si="28"/>
        <v/>
      </c>
      <c r="U67" s="199" t="str">
        <f t="shared" ca="1" si="27"/>
        <v/>
      </c>
      <c r="V67" s="202" t="str">
        <f t="shared" ca="1" si="27"/>
        <v/>
      </c>
      <c r="W67" s="198" t="str">
        <f t="shared" ca="1" si="27"/>
        <v/>
      </c>
      <c r="X67" s="198" t="str">
        <f t="shared" ca="1" si="27"/>
        <v/>
      </c>
      <c r="Y67" s="198" t="str">
        <f t="shared" ca="1" si="27"/>
        <v/>
      </c>
      <c r="Z67" s="198" t="str">
        <f t="shared" ca="1" si="27"/>
        <v/>
      </c>
      <c r="AA67" s="199" t="str">
        <f t="shared" ca="1" si="27"/>
        <v/>
      </c>
      <c r="AB67" s="202" t="str">
        <f t="shared" ca="1" si="27"/>
        <v/>
      </c>
      <c r="AC67" s="198" t="str">
        <f t="shared" ca="1" si="27"/>
        <v/>
      </c>
      <c r="AD67" s="198" t="str">
        <f t="shared" ca="1" si="27"/>
        <v/>
      </c>
      <c r="AE67" s="199" t="str">
        <f t="shared" ca="1" si="27"/>
        <v/>
      </c>
      <c r="AF67" s="202" t="str">
        <f t="shared" ca="1" si="27"/>
        <v/>
      </c>
      <c r="AG67" s="198" t="str">
        <f t="shared" ca="1" si="27"/>
        <v/>
      </c>
      <c r="AH67" s="198" t="str">
        <f t="shared" ca="1" si="27"/>
        <v/>
      </c>
      <c r="AI67" s="199" t="str">
        <f t="shared" ca="1" si="27"/>
        <v/>
      </c>
      <c r="AJ67" s="202" t="str">
        <f t="shared" ref="AJ67:AY82" ca="1" si="30">IF(DATE($BK67,AJ$5,AJ$6)&lt;=DATE(YEAR($BE$5),MONTH($BE$5),DAY($BE$5)),"X","")</f>
        <v/>
      </c>
      <c r="AK67" s="198" t="str">
        <f t="shared" ca="1" si="30"/>
        <v/>
      </c>
      <c r="AL67" s="198" t="str">
        <f t="shared" ca="1" si="30"/>
        <v/>
      </c>
      <c r="AM67" s="198" t="str">
        <f t="shared" ca="1" si="30"/>
        <v/>
      </c>
      <c r="AN67" s="199" t="str">
        <f t="shared" ca="1" si="30"/>
        <v/>
      </c>
      <c r="AO67" s="202" t="str">
        <f t="shared" ca="1" si="30"/>
        <v/>
      </c>
      <c r="AP67" s="198" t="str">
        <f t="shared" ca="1" si="30"/>
        <v/>
      </c>
      <c r="AQ67" s="198" t="str">
        <f t="shared" ca="1" si="30"/>
        <v/>
      </c>
      <c r="AR67" s="199" t="str">
        <f t="shared" ca="1" si="30"/>
        <v/>
      </c>
      <c r="AS67" s="202" t="str">
        <f t="shared" ca="1" si="30"/>
        <v/>
      </c>
      <c r="AT67" s="198" t="str">
        <f t="shared" ca="1" si="30"/>
        <v/>
      </c>
      <c r="AU67" s="198" t="str">
        <f t="shared" ca="1" si="30"/>
        <v/>
      </c>
      <c r="AV67" s="199" t="str">
        <f t="shared" ca="1" si="30"/>
        <v/>
      </c>
      <c r="AW67" s="202" t="str">
        <f t="shared" ca="1" si="30"/>
        <v/>
      </c>
      <c r="AX67" s="198" t="str">
        <f t="shared" ca="1" si="30"/>
        <v/>
      </c>
      <c r="AY67" s="198" t="str">
        <f t="shared" ca="1" si="30"/>
        <v/>
      </c>
      <c r="AZ67" s="199" t="str">
        <f t="shared" ca="1" si="29"/>
        <v/>
      </c>
      <c r="BA67" s="198" t="str">
        <f t="shared" ca="1" si="29"/>
        <v/>
      </c>
      <c r="BB67" s="198" t="str">
        <f t="shared" ca="1" si="29"/>
        <v/>
      </c>
      <c r="BC67" s="198" t="str">
        <f t="shared" ca="1" si="29"/>
        <v/>
      </c>
      <c r="BD67" s="199" t="str">
        <f t="shared" ca="1" si="29"/>
        <v/>
      </c>
      <c r="BE67" s="203"/>
      <c r="BF67" s="204"/>
      <c r="BG67" s="116"/>
      <c r="BH67" s="117"/>
      <c r="BI67" s="79">
        <f t="shared" si="12"/>
        <v>63814</v>
      </c>
      <c r="BJ67" s="8">
        <f t="shared" si="13"/>
        <v>57</v>
      </c>
      <c r="BK67" s="61">
        <f t="shared" si="6"/>
        <v>2074</v>
      </c>
      <c r="BN67" s="62">
        <f t="shared" si="7"/>
        <v>57</v>
      </c>
      <c r="BO67" s="63" t="str">
        <f t="shared" si="8"/>
        <v>1/0/2074</v>
      </c>
      <c r="BP67" s="64">
        <f t="shared" ca="1" si="2"/>
        <v>0</v>
      </c>
      <c r="BQ67" s="62">
        <v>52</v>
      </c>
      <c r="BR67" s="4">
        <f t="shared" si="3"/>
        <v>1.1111111111111112E-2</v>
      </c>
      <c r="BS67" s="5">
        <f t="shared" ca="1" si="9"/>
        <v>0</v>
      </c>
      <c r="BT67"/>
      <c r="CB67" s="65"/>
    </row>
    <row r="68" spans="1:80" ht="13" customHeight="1" x14ac:dyDescent="0.35">
      <c r="A68" s="369"/>
      <c r="B68" s="105">
        <f t="shared" si="10"/>
        <v>2075</v>
      </c>
      <c r="C68" s="195">
        <f t="shared" si="4"/>
        <v>58</v>
      </c>
      <c r="D68" s="18" t="str">
        <f ca="1">IF(BS68=0,"",SUM(BS$10:BS68))</f>
        <v/>
      </c>
      <c r="E68" s="196" t="str">
        <f t="shared" ca="1" si="28"/>
        <v/>
      </c>
      <c r="F68" s="197" t="str">
        <f t="shared" ca="1" si="28"/>
        <v/>
      </c>
      <c r="G68" s="198" t="str">
        <f t="shared" ca="1" si="28"/>
        <v/>
      </c>
      <c r="H68" s="198" t="str">
        <f t="shared" ca="1" si="28"/>
        <v/>
      </c>
      <c r="I68" s="199" t="str">
        <f t="shared" ca="1" si="28"/>
        <v/>
      </c>
      <c r="J68" s="200" t="str">
        <f t="shared" ca="1" si="28"/>
        <v/>
      </c>
      <c r="K68" s="198" t="str">
        <f t="shared" ca="1" si="28"/>
        <v/>
      </c>
      <c r="L68" s="198" t="str">
        <f t="shared" ca="1" si="28"/>
        <v/>
      </c>
      <c r="M68" s="199" t="str">
        <f t="shared" ca="1" si="28"/>
        <v/>
      </c>
      <c r="N68" s="201" t="str">
        <f t="shared" ca="1" si="28"/>
        <v/>
      </c>
      <c r="O68" s="198" t="str">
        <f t="shared" ca="1" si="28"/>
        <v/>
      </c>
      <c r="P68" s="198" t="str">
        <f t="shared" ca="1" si="28"/>
        <v/>
      </c>
      <c r="Q68" s="199" t="str">
        <f t="shared" ca="1" si="28"/>
        <v/>
      </c>
      <c r="R68" s="202" t="str">
        <f t="shared" ca="1" si="28"/>
        <v/>
      </c>
      <c r="S68" s="198" t="str">
        <f t="shared" ca="1" si="28"/>
        <v/>
      </c>
      <c r="T68" s="198" t="str">
        <f t="shared" ca="1" si="28"/>
        <v/>
      </c>
      <c r="U68" s="199" t="str">
        <f t="shared" ca="1" si="27"/>
        <v/>
      </c>
      <c r="V68" s="202" t="str">
        <f t="shared" ca="1" si="27"/>
        <v/>
      </c>
      <c r="W68" s="198" t="str">
        <f t="shared" ca="1" si="27"/>
        <v/>
      </c>
      <c r="X68" s="198" t="str">
        <f t="shared" ca="1" si="27"/>
        <v/>
      </c>
      <c r="Y68" s="198" t="str">
        <f t="shared" ca="1" si="27"/>
        <v/>
      </c>
      <c r="Z68" s="198" t="str">
        <f t="shared" ca="1" si="27"/>
        <v/>
      </c>
      <c r="AA68" s="199" t="str">
        <f t="shared" ca="1" si="27"/>
        <v/>
      </c>
      <c r="AB68" s="202" t="str">
        <f t="shared" ca="1" si="27"/>
        <v/>
      </c>
      <c r="AC68" s="198" t="str">
        <f t="shared" ca="1" si="27"/>
        <v/>
      </c>
      <c r="AD68" s="198" t="str">
        <f t="shared" ca="1" si="27"/>
        <v/>
      </c>
      <c r="AE68" s="199" t="str">
        <f t="shared" ca="1" si="27"/>
        <v/>
      </c>
      <c r="AF68" s="202" t="str">
        <f t="shared" ca="1" si="27"/>
        <v/>
      </c>
      <c r="AG68" s="198" t="str">
        <f t="shared" ca="1" si="27"/>
        <v/>
      </c>
      <c r="AH68" s="198" t="str">
        <f t="shared" ca="1" si="27"/>
        <v/>
      </c>
      <c r="AI68" s="199" t="str">
        <f t="shared" ca="1" si="27"/>
        <v/>
      </c>
      <c r="AJ68" s="202" t="str">
        <f t="shared" ca="1" si="30"/>
        <v/>
      </c>
      <c r="AK68" s="198" t="str">
        <f t="shared" ca="1" si="30"/>
        <v/>
      </c>
      <c r="AL68" s="198" t="str">
        <f t="shared" ca="1" si="30"/>
        <v/>
      </c>
      <c r="AM68" s="198" t="str">
        <f t="shared" ca="1" si="30"/>
        <v/>
      </c>
      <c r="AN68" s="199" t="str">
        <f t="shared" ca="1" si="30"/>
        <v/>
      </c>
      <c r="AO68" s="202" t="str">
        <f t="shared" ca="1" si="30"/>
        <v/>
      </c>
      <c r="AP68" s="198" t="str">
        <f t="shared" ca="1" si="30"/>
        <v/>
      </c>
      <c r="AQ68" s="198" t="str">
        <f t="shared" ca="1" si="30"/>
        <v/>
      </c>
      <c r="AR68" s="199" t="str">
        <f t="shared" ca="1" si="30"/>
        <v/>
      </c>
      <c r="AS68" s="202" t="str">
        <f t="shared" ca="1" si="30"/>
        <v/>
      </c>
      <c r="AT68" s="198" t="str">
        <f t="shared" ca="1" si="30"/>
        <v/>
      </c>
      <c r="AU68" s="198" t="str">
        <f t="shared" ca="1" si="30"/>
        <v/>
      </c>
      <c r="AV68" s="199" t="str">
        <f t="shared" ca="1" si="30"/>
        <v/>
      </c>
      <c r="AW68" s="202" t="str">
        <f t="shared" ca="1" si="30"/>
        <v/>
      </c>
      <c r="AX68" s="198" t="str">
        <f t="shared" ca="1" si="30"/>
        <v/>
      </c>
      <c r="AY68" s="198" t="str">
        <f t="shared" ca="1" si="30"/>
        <v/>
      </c>
      <c r="AZ68" s="199" t="str">
        <f t="shared" ca="1" si="29"/>
        <v/>
      </c>
      <c r="BA68" s="198" t="str">
        <f t="shared" ca="1" si="29"/>
        <v/>
      </c>
      <c r="BB68" s="198" t="str">
        <f t="shared" ca="1" si="29"/>
        <v/>
      </c>
      <c r="BC68" s="198" t="str">
        <f t="shared" ca="1" si="29"/>
        <v/>
      </c>
      <c r="BD68" s="199" t="str">
        <f t="shared" ca="1" si="29"/>
        <v/>
      </c>
      <c r="BE68" s="203"/>
      <c r="BF68" s="204"/>
      <c r="BG68" s="116"/>
      <c r="BH68" s="117"/>
      <c r="BI68" s="79">
        <f t="shared" si="12"/>
        <v>64179</v>
      </c>
      <c r="BJ68" s="8">
        <f t="shared" si="13"/>
        <v>58</v>
      </c>
      <c r="BK68" s="61">
        <f t="shared" si="6"/>
        <v>2075</v>
      </c>
      <c r="BN68" s="62">
        <f t="shared" si="7"/>
        <v>58</v>
      </c>
      <c r="BO68" s="63" t="str">
        <f t="shared" si="8"/>
        <v>1/0/2075</v>
      </c>
      <c r="BP68" s="64">
        <f t="shared" ca="1" si="2"/>
        <v>0</v>
      </c>
      <c r="BQ68" s="62">
        <v>52</v>
      </c>
      <c r="BR68" s="4">
        <f t="shared" si="3"/>
        <v>1.1111111111111112E-2</v>
      </c>
      <c r="BS68" s="5">
        <f t="shared" ca="1" si="9"/>
        <v>0</v>
      </c>
      <c r="BT68"/>
      <c r="CB68" s="65"/>
    </row>
    <row r="69" spans="1:80" ht="13" customHeight="1" thickBot="1" x14ac:dyDescent="0.4">
      <c r="A69" s="370"/>
      <c r="B69" s="172">
        <f t="shared" si="10"/>
        <v>2076</v>
      </c>
      <c r="C69" s="205">
        <f t="shared" si="4"/>
        <v>59</v>
      </c>
      <c r="D69" s="19" t="str">
        <f ca="1">IF(BS69=0,"",SUM(BS$10:BS69))</f>
        <v/>
      </c>
      <c r="E69" s="206" t="str">
        <f t="shared" ca="1" si="28"/>
        <v/>
      </c>
      <c r="F69" s="207" t="str">
        <f t="shared" ca="1" si="28"/>
        <v/>
      </c>
      <c r="G69" s="208" t="str">
        <f t="shared" ca="1" si="28"/>
        <v/>
      </c>
      <c r="H69" s="208" t="str">
        <f t="shared" ca="1" si="28"/>
        <v/>
      </c>
      <c r="I69" s="209" t="str">
        <f t="shared" ca="1" si="28"/>
        <v/>
      </c>
      <c r="J69" s="210" t="str">
        <f t="shared" ca="1" si="28"/>
        <v/>
      </c>
      <c r="K69" s="208" t="str">
        <f t="shared" ca="1" si="28"/>
        <v/>
      </c>
      <c r="L69" s="208" t="str">
        <f t="shared" ca="1" si="28"/>
        <v/>
      </c>
      <c r="M69" s="209" t="str">
        <f t="shared" ca="1" si="28"/>
        <v/>
      </c>
      <c r="N69" s="215" t="str">
        <f t="shared" ca="1" si="28"/>
        <v/>
      </c>
      <c r="O69" s="208" t="str">
        <f t="shared" ca="1" si="28"/>
        <v/>
      </c>
      <c r="P69" s="208" t="str">
        <f t="shared" ca="1" si="28"/>
        <v/>
      </c>
      <c r="Q69" s="209" t="str">
        <f t="shared" ca="1" si="28"/>
        <v/>
      </c>
      <c r="R69" s="212" t="str">
        <f t="shared" ca="1" si="28"/>
        <v/>
      </c>
      <c r="S69" s="208" t="str">
        <f t="shared" ca="1" si="28"/>
        <v/>
      </c>
      <c r="T69" s="208" t="str">
        <f t="shared" ca="1" si="28"/>
        <v/>
      </c>
      <c r="U69" s="209" t="str">
        <f t="shared" ca="1" si="27"/>
        <v/>
      </c>
      <c r="V69" s="212" t="str">
        <f t="shared" ca="1" si="27"/>
        <v/>
      </c>
      <c r="W69" s="208" t="str">
        <f t="shared" ca="1" si="27"/>
        <v/>
      </c>
      <c r="X69" s="208" t="str">
        <f t="shared" ca="1" si="27"/>
        <v/>
      </c>
      <c r="Y69" s="208" t="str">
        <f t="shared" ca="1" si="27"/>
        <v/>
      </c>
      <c r="Z69" s="208" t="str">
        <f t="shared" ca="1" si="27"/>
        <v/>
      </c>
      <c r="AA69" s="209" t="str">
        <f t="shared" ca="1" si="27"/>
        <v/>
      </c>
      <c r="AB69" s="212" t="str">
        <f t="shared" ca="1" si="27"/>
        <v/>
      </c>
      <c r="AC69" s="208" t="str">
        <f t="shared" ca="1" si="27"/>
        <v/>
      </c>
      <c r="AD69" s="208" t="str">
        <f t="shared" ca="1" si="27"/>
        <v/>
      </c>
      <c r="AE69" s="209" t="str">
        <f t="shared" ca="1" si="27"/>
        <v/>
      </c>
      <c r="AF69" s="212" t="str">
        <f t="shared" ca="1" si="27"/>
        <v/>
      </c>
      <c r="AG69" s="208" t="str">
        <f t="shared" ca="1" si="27"/>
        <v/>
      </c>
      <c r="AH69" s="208" t="str">
        <f t="shared" ca="1" si="27"/>
        <v/>
      </c>
      <c r="AI69" s="209" t="str">
        <f t="shared" ca="1" si="27"/>
        <v/>
      </c>
      <c r="AJ69" s="212" t="str">
        <f t="shared" ca="1" si="30"/>
        <v/>
      </c>
      <c r="AK69" s="208" t="str">
        <f t="shared" ca="1" si="30"/>
        <v/>
      </c>
      <c r="AL69" s="208" t="str">
        <f t="shared" ca="1" si="30"/>
        <v/>
      </c>
      <c r="AM69" s="208" t="str">
        <f t="shared" ca="1" si="30"/>
        <v/>
      </c>
      <c r="AN69" s="209" t="str">
        <f t="shared" ca="1" si="30"/>
        <v/>
      </c>
      <c r="AO69" s="212" t="str">
        <f t="shared" ca="1" si="30"/>
        <v/>
      </c>
      <c r="AP69" s="208" t="str">
        <f t="shared" ca="1" si="30"/>
        <v/>
      </c>
      <c r="AQ69" s="208" t="str">
        <f t="shared" ca="1" si="30"/>
        <v/>
      </c>
      <c r="AR69" s="209" t="str">
        <f t="shared" ca="1" si="30"/>
        <v/>
      </c>
      <c r="AS69" s="212" t="str">
        <f t="shared" ca="1" si="30"/>
        <v/>
      </c>
      <c r="AT69" s="208" t="str">
        <f t="shared" ca="1" si="30"/>
        <v/>
      </c>
      <c r="AU69" s="208" t="str">
        <f t="shared" ca="1" si="30"/>
        <v/>
      </c>
      <c r="AV69" s="209" t="str">
        <f t="shared" ca="1" si="30"/>
        <v/>
      </c>
      <c r="AW69" s="212" t="str">
        <f t="shared" ca="1" si="30"/>
        <v/>
      </c>
      <c r="AX69" s="208" t="str">
        <f t="shared" ca="1" si="30"/>
        <v/>
      </c>
      <c r="AY69" s="208" t="str">
        <f t="shared" ca="1" si="30"/>
        <v/>
      </c>
      <c r="AZ69" s="209" t="str">
        <f t="shared" ca="1" si="29"/>
        <v/>
      </c>
      <c r="BA69" s="208" t="str">
        <f t="shared" ca="1" si="29"/>
        <v/>
      </c>
      <c r="BB69" s="208" t="str">
        <f t="shared" ca="1" si="29"/>
        <v/>
      </c>
      <c r="BC69" s="208" t="str">
        <f t="shared" ca="1" si="29"/>
        <v/>
      </c>
      <c r="BD69" s="209" t="str">
        <f t="shared" ca="1" si="29"/>
        <v/>
      </c>
      <c r="BE69" s="203"/>
      <c r="BF69" s="213"/>
      <c r="BG69" s="183"/>
      <c r="BH69" s="184"/>
      <c r="BI69" s="79">
        <f t="shared" si="12"/>
        <v>64545</v>
      </c>
      <c r="BJ69" s="8">
        <f t="shared" si="13"/>
        <v>59</v>
      </c>
      <c r="BK69" s="61">
        <f t="shared" si="6"/>
        <v>2076</v>
      </c>
      <c r="BN69" s="62">
        <f t="shared" si="7"/>
        <v>59</v>
      </c>
      <c r="BO69" s="63" t="str">
        <f t="shared" si="8"/>
        <v>1/0/2076</v>
      </c>
      <c r="BP69" s="64">
        <f t="shared" ca="1" si="2"/>
        <v>0</v>
      </c>
      <c r="BQ69" s="62">
        <v>52</v>
      </c>
      <c r="BR69" s="4">
        <f t="shared" si="3"/>
        <v>1.1111111111111112E-2</v>
      </c>
      <c r="BS69" s="5">
        <f t="shared" ca="1" si="9"/>
        <v>0</v>
      </c>
      <c r="BT69"/>
      <c r="CB69" s="65"/>
    </row>
    <row r="70" spans="1:80" ht="12.75" customHeight="1" x14ac:dyDescent="0.35">
      <c r="A70" s="368">
        <v>7</v>
      </c>
      <c r="B70" s="214">
        <f t="shared" si="10"/>
        <v>2077</v>
      </c>
      <c r="C70" s="216">
        <f t="shared" si="4"/>
        <v>60</v>
      </c>
      <c r="D70" s="20" t="str">
        <f ca="1">IF(BS70=0,"",SUM(BS$10:BS70))</f>
        <v/>
      </c>
      <c r="E70" s="217" t="str">
        <f t="shared" ca="1" si="28"/>
        <v/>
      </c>
      <c r="F70" s="218" t="str">
        <f t="shared" ca="1" si="28"/>
        <v/>
      </c>
      <c r="G70" s="219" t="str">
        <f t="shared" ca="1" si="28"/>
        <v/>
      </c>
      <c r="H70" s="219" t="str">
        <f t="shared" ca="1" si="28"/>
        <v/>
      </c>
      <c r="I70" s="220" t="str">
        <f t="shared" ca="1" si="28"/>
        <v/>
      </c>
      <c r="J70" s="221" t="str">
        <f t="shared" ca="1" si="28"/>
        <v/>
      </c>
      <c r="K70" s="219" t="str">
        <f t="shared" ca="1" si="28"/>
        <v/>
      </c>
      <c r="L70" s="219" t="str">
        <f t="shared" ca="1" si="28"/>
        <v/>
      </c>
      <c r="M70" s="220" t="str">
        <f t="shared" ca="1" si="28"/>
        <v/>
      </c>
      <c r="N70" s="201" t="str">
        <f t="shared" ca="1" si="28"/>
        <v/>
      </c>
      <c r="O70" s="219" t="str">
        <f t="shared" ca="1" si="28"/>
        <v/>
      </c>
      <c r="P70" s="219" t="str">
        <f t="shared" ca="1" si="28"/>
        <v/>
      </c>
      <c r="Q70" s="220" t="str">
        <f t="shared" ca="1" si="28"/>
        <v/>
      </c>
      <c r="R70" s="222" t="str">
        <f t="shared" ca="1" si="28"/>
        <v/>
      </c>
      <c r="S70" s="219" t="str">
        <f t="shared" ca="1" si="28"/>
        <v/>
      </c>
      <c r="T70" s="219" t="str">
        <f t="shared" ca="1" si="28"/>
        <v/>
      </c>
      <c r="U70" s="220" t="str">
        <f t="shared" ca="1" si="27"/>
        <v/>
      </c>
      <c r="V70" s="222" t="str">
        <f t="shared" ca="1" si="27"/>
        <v/>
      </c>
      <c r="W70" s="219" t="str">
        <f t="shared" ca="1" si="27"/>
        <v/>
      </c>
      <c r="X70" s="219" t="str">
        <f t="shared" ca="1" si="27"/>
        <v/>
      </c>
      <c r="Y70" s="219" t="str">
        <f t="shared" ca="1" si="27"/>
        <v/>
      </c>
      <c r="Z70" s="219" t="str">
        <f t="shared" ca="1" si="27"/>
        <v/>
      </c>
      <c r="AA70" s="220" t="str">
        <f t="shared" ca="1" si="27"/>
        <v/>
      </c>
      <c r="AB70" s="222" t="str">
        <f t="shared" ca="1" si="27"/>
        <v/>
      </c>
      <c r="AC70" s="219" t="str">
        <f t="shared" ca="1" si="27"/>
        <v/>
      </c>
      <c r="AD70" s="219" t="str">
        <f t="shared" ca="1" si="27"/>
        <v/>
      </c>
      <c r="AE70" s="220" t="str">
        <f t="shared" ca="1" si="27"/>
        <v/>
      </c>
      <c r="AF70" s="222" t="str">
        <f t="shared" ca="1" si="27"/>
        <v/>
      </c>
      <c r="AG70" s="219" t="str">
        <f t="shared" ca="1" si="27"/>
        <v/>
      </c>
      <c r="AH70" s="219" t="str">
        <f t="shared" ca="1" si="27"/>
        <v/>
      </c>
      <c r="AI70" s="220" t="str">
        <f t="shared" ca="1" si="27"/>
        <v/>
      </c>
      <c r="AJ70" s="222" t="str">
        <f t="shared" ca="1" si="30"/>
        <v/>
      </c>
      <c r="AK70" s="219" t="str">
        <f t="shared" ca="1" si="30"/>
        <v/>
      </c>
      <c r="AL70" s="219" t="str">
        <f t="shared" ca="1" si="30"/>
        <v/>
      </c>
      <c r="AM70" s="219" t="str">
        <f t="shared" ca="1" si="30"/>
        <v/>
      </c>
      <c r="AN70" s="220" t="str">
        <f t="shared" ca="1" si="30"/>
        <v/>
      </c>
      <c r="AO70" s="222" t="str">
        <f t="shared" ca="1" si="30"/>
        <v/>
      </c>
      <c r="AP70" s="219" t="str">
        <f t="shared" ca="1" si="30"/>
        <v/>
      </c>
      <c r="AQ70" s="219" t="str">
        <f t="shared" ca="1" si="30"/>
        <v/>
      </c>
      <c r="AR70" s="220" t="str">
        <f t="shared" ca="1" si="30"/>
        <v/>
      </c>
      <c r="AS70" s="222" t="str">
        <f t="shared" ca="1" si="30"/>
        <v/>
      </c>
      <c r="AT70" s="219" t="str">
        <f t="shared" ca="1" si="30"/>
        <v/>
      </c>
      <c r="AU70" s="219" t="str">
        <f t="shared" ca="1" si="30"/>
        <v/>
      </c>
      <c r="AV70" s="220" t="str">
        <f t="shared" ca="1" si="30"/>
        <v/>
      </c>
      <c r="AW70" s="222" t="str">
        <f t="shared" ca="1" si="30"/>
        <v/>
      </c>
      <c r="AX70" s="219" t="str">
        <f t="shared" ca="1" si="30"/>
        <v/>
      </c>
      <c r="AY70" s="219" t="str">
        <f t="shared" ca="1" si="30"/>
        <v/>
      </c>
      <c r="AZ70" s="220" t="str">
        <f t="shared" ca="1" si="29"/>
        <v/>
      </c>
      <c r="BA70" s="219" t="str">
        <f t="shared" ca="1" si="29"/>
        <v/>
      </c>
      <c r="BB70" s="219" t="str">
        <f t="shared" ca="1" si="29"/>
        <v/>
      </c>
      <c r="BC70" s="219" t="str">
        <f t="shared" ca="1" si="29"/>
        <v/>
      </c>
      <c r="BD70" s="219" t="str">
        <f t="shared" ca="1" si="29"/>
        <v/>
      </c>
      <c r="BE70" s="203"/>
      <c r="BF70" s="223"/>
      <c r="BG70" s="214"/>
      <c r="BH70" s="224"/>
      <c r="BI70" s="79">
        <f t="shared" si="12"/>
        <v>64910</v>
      </c>
      <c r="BJ70" s="8">
        <f t="shared" si="13"/>
        <v>60</v>
      </c>
      <c r="BK70" s="61">
        <f t="shared" si="6"/>
        <v>2077</v>
      </c>
      <c r="BN70" s="62">
        <f t="shared" si="7"/>
        <v>60</v>
      </c>
      <c r="BO70" s="63" t="str">
        <f t="shared" si="8"/>
        <v>1/0/2077</v>
      </c>
      <c r="BP70" s="64">
        <f t="shared" ca="1" si="2"/>
        <v>0</v>
      </c>
      <c r="BQ70" s="62">
        <v>52</v>
      </c>
      <c r="BR70" s="4">
        <f t="shared" si="3"/>
        <v>1.1111111111111112E-2</v>
      </c>
      <c r="BS70" s="5">
        <f t="shared" ca="1" si="9"/>
        <v>0</v>
      </c>
      <c r="BT70"/>
      <c r="CB70" s="65"/>
    </row>
    <row r="71" spans="1:80" ht="13" customHeight="1" x14ac:dyDescent="0.35">
      <c r="A71" s="369"/>
      <c r="B71" s="67">
        <f t="shared" si="10"/>
        <v>2078</v>
      </c>
      <c r="C71" s="225">
        <f t="shared" si="4"/>
        <v>61</v>
      </c>
      <c r="D71" s="18" t="str">
        <f ca="1">IF(BS71=0,"",SUM(BS$10:BS71))</f>
        <v/>
      </c>
      <c r="E71" s="196" t="str">
        <f t="shared" ca="1" si="28"/>
        <v/>
      </c>
      <c r="F71" s="197" t="str">
        <f t="shared" ca="1" si="28"/>
        <v/>
      </c>
      <c r="G71" s="198" t="str">
        <f t="shared" ca="1" si="28"/>
        <v/>
      </c>
      <c r="H71" s="198" t="str">
        <f t="shared" ca="1" si="28"/>
        <v/>
      </c>
      <c r="I71" s="199" t="str">
        <f t="shared" ca="1" si="28"/>
        <v/>
      </c>
      <c r="J71" s="200" t="str">
        <f t="shared" ca="1" si="28"/>
        <v/>
      </c>
      <c r="K71" s="198" t="str">
        <f t="shared" ca="1" si="28"/>
        <v/>
      </c>
      <c r="L71" s="198" t="str">
        <f t="shared" ca="1" si="28"/>
        <v/>
      </c>
      <c r="M71" s="199" t="str">
        <f t="shared" ca="1" si="28"/>
        <v/>
      </c>
      <c r="N71" s="201" t="str">
        <f t="shared" ca="1" si="28"/>
        <v/>
      </c>
      <c r="O71" s="198" t="str">
        <f t="shared" ca="1" si="28"/>
        <v/>
      </c>
      <c r="P71" s="198" t="str">
        <f t="shared" ca="1" si="28"/>
        <v/>
      </c>
      <c r="Q71" s="199" t="str">
        <f t="shared" ca="1" si="28"/>
        <v/>
      </c>
      <c r="R71" s="202" t="str">
        <f t="shared" ca="1" si="28"/>
        <v/>
      </c>
      <c r="S71" s="198" t="str">
        <f t="shared" ca="1" si="28"/>
        <v/>
      </c>
      <c r="T71" s="198" t="str">
        <f t="shared" ca="1" si="28"/>
        <v/>
      </c>
      <c r="U71" s="199" t="str">
        <f t="shared" ca="1" si="27"/>
        <v/>
      </c>
      <c r="V71" s="202" t="str">
        <f t="shared" ca="1" si="27"/>
        <v/>
      </c>
      <c r="W71" s="198" t="str">
        <f t="shared" ca="1" si="27"/>
        <v/>
      </c>
      <c r="X71" s="198" t="str">
        <f t="shared" ca="1" si="27"/>
        <v/>
      </c>
      <c r="Y71" s="198" t="str">
        <f t="shared" ca="1" si="27"/>
        <v/>
      </c>
      <c r="Z71" s="198" t="str">
        <f t="shared" ca="1" si="27"/>
        <v/>
      </c>
      <c r="AA71" s="199" t="str">
        <f t="shared" ca="1" si="27"/>
        <v/>
      </c>
      <c r="AB71" s="202" t="str">
        <f t="shared" ca="1" si="27"/>
        <v/>
      </c>
      <c r="AC71" s="198" t="str">
        <f t="shared" ca="1" si="27"/>
        <v/>
      </c>
      <c r="AD71" s="198" t="str">
        <f t="shared" ca="1" si="27"/>
        <v/>
      </c>
      <c r="AE71" s="199" t="str">
        <f t="shared" ca="1" si="27"/>
        <v/>
      </c>
      <c r="AF71" s="202" t="str">
        <f t="shared" ca="1" si="27"/>
        <v/>
      </c>
      <c r="AG71" s="198" t="str">
        <f t="shared" ca="1" si="27"/>
        <v/>
      </c>
      <c r="AH71" s="198" t="str">
        <f t="shared" ca="1" si="27"/>
        <v/>
      </c>
      <c r="AI71" s="199" t="str">
        <f t="shared" ca="1" si="27"/>
        <v/>
      </c>
      <c r="AJ71" s="202" t="str">
        <f t="shared" ca="1" si="30"/>
        <v/>
      </c>
      <c r="AK71" s="198" t="str">
        <f t="shared" ca="1" si="30"/>
        <v/>
      </c>
      <c r="AL71" s="198" t="str">
        <f t="shared" ca="1" si="30"/>
        <v/>
      </c>
      <c r="AM71" s="198" t="str">
        <f t="shared" ca="1" si="30"/>
        <v/>
      </c>
      <c r="AN71" s="199" t="str">
        <f t="shared" ca="1" si="30"/>
        <v/>
      </c>
      <c r="AO71" s="202" t="str">
        <f t="shared" ca="1" si="30"/>
        <v/>
      </c>
      <c r="AP71" s="198" t="str">
        <f t="shared" ca="1" si="30"/>
        <v/>
      </c>
      <c r="AQ71" s="198" t="str">
        <f t="shared" ca="1" si="30"/>
        <v/>
      </c>
      <c r="AR71" s="199" t="str">
        <f t="shared" ca="1" si="30"/>
        <v/>
      </c>
      <c r="AS71" s="202" t="str">
        <f t="shared" ca="1" si="30"/>
        <v/>
      </c>
      <c r="AT71" s="198" t="str">
        <f t="shared" ca="1" si="30"/>
        <v/>
      </c>
      <c r="AU71" s="198" t="str">
        <f t="shared" ca="1" si="30"/>
        <v/>
      </c>
      <c r="AV71" s="199" t="str">
        <f t="shared" ca="1" si="30"/>
        <v/>
      </c>
      <c r="AW71" s="202" t="str">
        <f t="shared" ca="1" si="30"/>
        <v/>
      </c>
      <c r="AX71" s="198" t="str">
        <f t="shared" ca="1" si="30"/>
        <v/>
      </c>
      <c r="AY71" s="198" t="str">
        <f t="shared" ca="1" si="30"/>
        <v/>
      </c>
      <c r="AZ71" s="199" t="str">
        <f t="shared" ca="1" si="29"/>
        <v/>
      </c>
      <c r="BA71" s="198" t="str">
        <f t="shared" ca="1" si="29"/>
        <v/>
      </c>
      <c r="BB71" s="198" t="str">
        <f t="shared" ca="1" si="29"/>
        <v/>
      </c>
      <c r="BC71" s="198" t="str">
        <f t="shared" ca="1" si="29"/>
        <v/>
      </c>
      <c r="BD71" s="198" t="str">
        <f t="shared" ca="1" si="29"/>
        <v/>
      </c>
      <c r="BE71" s="203"/>
      <c r="BF71" s="226"/>
      <c r="BG71" s="67"/>
      <c r="BH71" s="227"/>
      <c r="BI71" s="79">
        <f t="shared" si="12"/>
        <v>65275</v>
      </c>
      <c r="BJ71" s="8">
        <f t="shared" si="13"/>
        <v>61</v>
      </c>
      <c r="BK71" s="61">
        <f t="shared" si="6"/>
        <v>2078</v>
      </c>
      <c r="BN71" s="62">
        <f t="shared" si="7"/>
        <v>61</v>
      </c>
      <c r="BO71" s="63" t="str">
        <f t="shared" si="8"/>
        <v>1/0/2078</v>
      </c>
      <c r="BP71" s="64">
        <f t="shared" ca="1" si="2"/>
        <v>0</v>
      </c>
      <c r="BQ71" s="62">
        <v>52</v>
      </c>
      <c r="BR71" s="4">
        <f t="shared" si="3"/>
        <v>1.1111111111111112E-2</v>
      </c>
      <c r="BS71" s="5">
        <f t="shared" ca="1" si="9"/>
        <v>0</v>
      </c>
      <c r="BT71"/>
      <c r="CB71" s="65"/>
    </row>
    <row r="72" spans="1:80" ht="13" customHeight="1" x14ac:dyDescent="0.35">
      <c r="A72" s="369"/>
      <c r="B72" s="67">
        <f t="shared" si="10"/>
        <v>2079</v>
      </c>
      <c r="C72" s="225">
        <f t="shared" si="4"/>
        <v>62</v>
      </c>
      <c r="D72" s="18" t="str">
        <f ca="1">IF(BS72=0,"",SUM(BS$10:BS72))</f>
        <v/>
      </c>
      <c r="E72" s="196" t="str">
        <f t="shared" ca="1" si="28"/>
        <v/>
      </c>
      <c r="F72" s="197" t="str">
        <f t="shared" ca="1" si="28"/>
        <v/>
      </c>
      <c r="G72" s="198" t="str">
        <f t="shared" ca="1" si="28"/>
        <v/>
      </c>
      <c r="H72" s="198" t="str">
        <f t="shared" ca="1" si="28"/>
        <v/>
      </c>
      <c r="I72" s="199" t="str">
        <f t="shared" ca="1" si="28"/>
        <v/>
      </c>
      <c r="J72" s="200" t="str">
        <f t="shared" ca="1" si="28"/>
        <v/>
      </c>
      <c r="K72" s="198" t="str">
        <f t="shared" ca="1" si="28"/>
        <v/>
      </c>
      <c r="L72" s="198" t="str">
        <f t="shared" ca="1" si="28"/>
        <v/>
      </c>
      <c r="M72" s="199" t="str">
        <f t="shared" ca="1" si="28"/>
        <v/>
      </c>
      <c r="N72" s="201" t="str">
        <f t="shared" ca="1" si="28"/>
        <v/>
      </c>
      <c r="O72" s="198" t="str">
        <f t="shared" ca="1" si="28"/>
        <v/>
      </c>
      <c r="P72" s="198" t="str">
        <f t="shared" ca="1" si="28"/>
        <v/>
      </c>
      <c r="Q72" s="199" t="str">
        <f t="shared" ca="1" si="28"/>
        <v/>
      </c>
      <c r="R72" s="202" t="str">
        <f t="shared" ca="1" si="28"/>
        <v/>
      </c>
      <c r="S72" s="198" t="str">
        <f t="shared" ca="1" si="28"/>
        <v/>
      </c>
      <c r="T72" s="198" t="str">
        <f t="shared" ca="1" si="28"/>
        <v/>
      </c>
      <c r="U72" s="199" t="str">
        <f t="shared" ca="1" si="27"/>
        <v/>
      </c>
      <c r="V72" s="202" t="str">
        <f t="shared" ca="1" si="27"/>
        <v/>
      </c>
      <c r="W72" s="198" t="str">
        <f t="shared" ca="1" si="27"/>
        <v/>
      </c>
      <c r="X72" s="198" t="str">
        <f t="shared" ca="1" si="27"/>
        <v/>
      </c>
      <c r="Y72" s="198" t="str">
        <f t="shared" ca="1" si="27"/>
        <v/>
      </c>
      <c r="Z72" s="198" t="str">
        <f t="shared" ca="1" si="27"/>
        <v/>
      </c>
      <c r="AA72" s="199" t="str">
        <f t="shared" ca="1" si="27"/>
        <v/>
      </c>
      <c r="AB72" s="202" t="str">
        <f t="shared" ca="1" si="27"/>
        <v/>
      </c>
      <c r="AC72" s="198" t="str">
        <f t="shared" ca="1" si="27"/>
        <v/>
      </c>
      <c r="AD72" s="198" t="str">
        <f t="shared" ca="1" si="27"/>
        <v/>
      </c>
      <c r="AE72" s="199" t="str">
        <f t="shared" ca="1" si="27"/>
        <v/>
      </c>
      <c r="AF72" s="202" t="str">
        <f t="shared" ca="1" si="27"/>
        <v/>
      </c>
      <c r="AG72" s="198" t="str">
        <f t="shared" ca="1" si="27"/>
        <v/>
      </c>
      <c r="AH72" s="198" t="str">
        <f t="shared" ca="1" si="27"/>
        <v/>
      </c>
      <c r="AI72" s="199" t="str">
        <f t="shared" ca="1" si="27"/>
        <v/>
      </c>
      <c r="AJ72" s="202" t="str">
        <f t="shared" ca="1" si="30"/>
        <v/>
      </c>
      <c r="AK72" s="198" t="str">
        <f t="shared" ca="1" si="30"/>
        <v/>
      </c>
      <c r="AL72" s="198" t="str">
        <f t="shared" ca="1" si="30"/>
        <v/>
      </c>
      <c r="AM72" s="198" t="str">
        <f t="shared" ca="1" si="30"/>
        <v/>
      </c>
      <c r="AN72" s="199" t="str">
        <f t="shared" ca="1" si="30"/>
        <v/>
      </c>
      <c r="AO72" s="202" t="str">
        <f t="shared" ca="1" si="30"/>
        <v/>
      </c>
      <c r="AP72" s="198" t="str">
        <f t="shared" ca="1" si="30"/>
        <v/>
      </c>
      <c r="AQ72" s="198" t="str">
        <f t="shared" ca="1" si="30"/>
        <v/>
      </c>
      <c r="AR72" s="199" t="str">
        <f t="shared" ca="1" si="30"/>
        <v/>
      </c>
      <c r="AS72" s="202" t="str">
        <f t="shared" ca="1" si="30"/>
        <v/>
      </c>
      <c r="AT72" s="198" t="str">
        <f t="shared" ca="1" si="30"/>
        <v/>
      </c>
      <c r="AU72" s="198" t="str">
        <f t="shared" ca="1" si="30"/>
        <v/>
      </c>
      <c r="AV72" s="199" t="str">
        <f t="shared" ca="1" si="30"/>
        <v/>
      </c>
      <c r="AW72" s="202" t="str">
        <f t="shared" ca="1" si="30"/>
        <v/>
      </c>
      <c r="AX72" s="198" t="str">
        <f t="shared" ca="1" si="30"/>
        <v/>
      </c>
      <c r="AY72" s="198" t="str">
        <f t="shared" ca="1" si="30"/>
        <v/>
      </c>
      <c r="AZ72" s="199" t="str">
        <f t="shared" ca="1" si="29"/>
        <v/>
      </c>
      <c r="BA72" s="198" t="str">
        <f t="shared" ca="1" si="29"/>
        <v/>
      </c>
      <c r="BB72" s="198" t="str">
        <f t="shared" ca="1" si="29"/>
        <v/>
      </c>
      <c r="BC72" s="198" t="str">
        <f t="shared" ca="1" si="29"/>
        <v/>
      </c>
      <c r="BD72" s="198" t="str">
        <f t="shared" ca="1" si="29"/>
        <v/>
      </c>
      <c r="BE72" s="203"/>
      <c r="BF72" s="226"/>
      <c r="BG72" s="67"/>
      <c r="BH72" s="227"/>
      <c r="BI72" s="79">
        <f t="shared" si="12"/>
        <v>65640</v>
      </c>
      <c r="BJ72" s="8">
        <f t="shared" si="13"/>
        <v>62</v>
      </c>
      <c r="BK72" s="61">
        <f t="shared" si="6"/>
        <v>2079</v>
      </c>
      <c r="BN72" s="62">
        <f t="shared" si="7"/>
        <v>62</v>
      </c>
      <c r="BO72" s="63" t="str">
        <f t="shared" si="8"/>
        <v>1/0/2079</v>
      </c>
      <c r="BP72" s="64">
        <f t="shared" ca="1" si="2"/>
        <v>0</v>
      </c>
      <c r="BQ72" s="62">
        <v>52</v>
      </c>
      <c r="BR72" s="4">
        <f t="shared" si="3"/>
        <v>1.1111111111111112E-2</v>
      </c>
      <c r="BS72" s="5">
        <f t="shared" ca="1" si="9"/>
        <v>0</v>
      </c>
      <c r="BT72"/>
      <c r="CB72" s="65"/>
    </row>
    <row r="73" spans="1:80" ht="13" customHeight="1" x14ac:dyDescent="0.35">
      <c r="A73" s="369"/>
      <c r="B73" s="67">
        <f t="shared" si="10"/>
        <v>2080</v>
      </c>
      <c r="C73" s="225">
        <f t="shared" si="4"/>
        <v>63</v>
      </c>
      <c r="D73" s="18" t="str">
        <f ca="1">IF(BS73=0,"",SUM(BS$10:BS73))</f>
        <v/>
      </c>
      <c r="E73" s="196" t="str">
        <f t="shared" ca="1" si="28"/>
        <v/>
      </c>
      <c r="F73" s="197" t="str">
        <f t="shared" ca="1" si="28"/>
        <v/>
      </c>
      <c r="G73" s="198" t="str">
        <f t="shared" ca="1" si="28"/>
        <v/>
      </c>
      <c r="H73" s="198" t="str">
        <f t="shared" ca="1" si="28"/>
        <v/>
      </c>
      <c r="I73" s="199" t="str">
        <f t="shared" ca="1" si="28"/>
        <v/>
      </c>
      <c r="J73" s="200" t="str">
        <f t="shared" ca="1" si="28"/>
        <v/>
      </c>
      <c r="K73" s="198" t="str">
        <f t="shared" ca="1" si="28"/>
        <v/>
      </c>
      <c r="L73" s="198" t="str">
        <f t="shared" ca="1" si="28"/>
        <v/>
      </c>
      <c r="M73" s="199" t="str">
        <f t="shared" ca="1" si="28"/>
        <v/>
      </c>
      <c r="N73" s="201" t="str">
        <f t="shared" ca="1" si="28"/>
        <v/>
      </c>
      <c r="O73" s="198" t="str">
        <f t="shared" ca="1" si="28"/>
        <v/>
      </c>
      <c r="P73" s="198" t="str">
        <f t="shared" ca="1" si="28"/>
        <v/>
      </c>
      <c r="Q73" s="199" t="str">
        <f t="shared" ca="1" si="28"/>
        <v/>
      </c>
      <c r="R73" s="202" t="str">
        <f t="shared" ca="1" si="28"/>
        <v/>
      </c>
      <c r="S73" s="198" t="str">
        <f t="shared" ca="1" si="28"/>
        <v/>
      </c>
      <c r="T73" s="198" t="str">
        <f t="shared" ca="1" si="28"/>
        <v/>
      </c>
      <c r="U73" s="199" t="str">
        <f t="shared" ca="1" si="27"/>
        <v/>
      </c>
      <c r="V73" s="202" t="str">
        <f t="shared" ca="1" si="27"/>
        <v/>
      </c>
      <c r="W73" s="198" t="str">
        <f t="shared" ca="1" si="27"/>
        <v/>
      </c>
      <c r="X73" s="198" t="str">
        <f t="shared" ca="1" si="27"/>
        <v/>
      </c>
      <c r="Y73" s="198" t="str">
        <f t="shared" ca="1" si="27"/>
        <v/>
      </c>
      <c r="Z73" s="198" t="str">
        <f t="shared" ca="1" si="27"/>
        <v/>
      </c>
      <c r="AA73" s="199" t="str">
        <f t="shared" ca="1" si="27"/>
        <v/>
      </c>
      <c r="AB73" s="202" t="str">
        <f t="shared" ca="1" si="27"/>
        <v/>
      </c>
      <c r="AC73" s="198" t="str">
        <f t="shared" ca="1" si="27"/>
        <v/>
      </c>
      <c r="AD73" s="198" t="str">
        <f t="shared" ca="1" si="27"/>
        <v/>
      </c>
      <c r="AE73" s="199" t="str">
        <f t="shared" ca="1" si="27"/>
        <v/>
      </c>
      <c r="AF73" s="202" t="str">
        <f t="shared" ca="1" si="27"/>
        <v/>
      </c>
      <c r="AG73" s="198" t="str">
        <f t="shared" ca="1" si="27"/>
        <v/>
      </c>
      <c r="AH73" s="198" t="str">
        <f t="shared" ca="1" si="27"/>
        <v/>
      </c>
      <c r="AI73" s="199" t="str">
        <f t="shared" ca="1" si="27"/>
        <v/>
      </c>
      <c r="AJ73" s="202" t="str">
        <f t="shared" ca="1" si="30"/>
        <v/>
      </c>
      <c r="AK73" s="198" t="str">
        <f t="shared" ca="1" si="30"/>
        <v/>
      </c>
      <c r="AL73" s="198" t="str">
        <f t="shared" ca="1" si="30"/>
        <v/>
      </c>
      <c r="AM73" s="198" t="str">
        <f t="shared" ca="1" si="30"/>
        <v/>
      </c>
      <c r="AN73" s="199" t="str">
        <f t="shared" ca="1" si="30"/>
        <v/>
      </c>
      <c r="AO73" s="202" t="str">
        <f t="shared" ca="1" si="30"/>
        <v/>
      </c>
      <c r="AP73" s="198" t="str">
        <f t="shared" ca="1" si="30"/>
        <v/>
      </c>
      <c r="AQ73" s="198" t="str">
        <f t="shared" ca="1" si="30"/>
        <v/>
      </c>
      <c r="AR73" s="199" t="str">
        <f t="shared" ca="1" si="30"/>
        <v/>
      </c>
      <c r="AS73" s="202" t="str">
        <f t="shared" ca="1" si="30"/>
        <v/>
      </c>
      <c r="AT73" s="198" t="str">
        <f t="shared" ca="1" si="30"/>
        <v/>
      </c>
      <c r="AU73" s="198" t="str">
        <f t="shared" ca="1" si="30"/>
        <v/>
      </c>
      <c r="AV73" s="199" t="str">
        <f t="shared" ca="1" si="30"/>
        <v/>
      </c>
      <c r="AW73" s="202" t="str">
        <f t="shared" ca="1" si="30"/>
        <v/>
      </c>
      <c r="AX73" s="198" t="str">
        <f t="shared" ca="1" si="30"/>
        <v/>
      </c>
      <c r="AY73" s="198" t="str">
        <f t="shared" ca="1" si="30"/>
        <v/>
      </c>
      <c r="AZ73" s="199" t="str">
        <f t="shared" ca="1" si="29"/>
        <v/>
      </c>
      <c r="BA73" s="198" t="str">
        <f t="shared" ca="1" si="29"/>
        <v/>
      </c>
      <c r="BB73" s="198" t="str">
        <f t="shared" ca="1" si="29"/>
        <v/>
      </c>
      <c r="BC73" s="198" t="str">
        <f t="shared" ca="1" si="29"/>
        <v/>
      </c>
      <c r="BD73" s="198" t="str">
        <f t="shared" ca="1" si="29"/>
        <v/>
      </c>
      <c r="BE73" s="203"/>
      <c r="BF73" s="226"/>
      <c r="BG73" s="67"/>
      <c r="BH73" s="227"/>
      <c r="BI73" s="79">
        <f t="shared" si="12"/>
        <v>66006</v>
      </c>
      <c r="BJ73" s="8">
        <f t="shared" si="13"/>
        <v>63</v>
      </c>
      <c r="BK73" s="61">
        <f t="shared" si="6"/>
        <v>2080</v>
      </c>
      <c r="BN73" s="62">
        <f t="shared" si="7"/>
        <v>63</v>
      </c>
      <c r="BO73" s="63" t="str">
        <f t="shared" si="8"/>
        <v>1/0/2080</v>
      </c>
      <c r="BP73" s="64">
        <f t="shared" ca="1" si="2"/>
        <v>0</v>
      </c>
      <c r="BQ73" s="62">
        <v>52</v>
      </c>
      <c r="BR73" s="4">
        <f t="shared" si="3"/>
        <v>1.1111111111111112E-2</v>
      </c>
      <c r="BS73" s="5">
        <f t="shared" ca="1" si="9"/>
        <v>0</v>
      </c>
      <c r="BT73"/>
      <c r="CB73" s="65"/>
    </row>
    <row r="74" spans="1:80" ht="13" customHeight="1" x14ac:dyDescent="0.35">
      <c r="A74" s="369"/>
      <c r="B74" s="67">
        <f t="shared" si="10"/>
        <v>2081</v>
      </c>
      <c r="C74" s="225">
        <f t="shared" si="4"/>
        <v>64</v>
      </c>
      <c r="D74" s="18" t="str">
        <f ca="1">IF(BS74=0,"",SUM(BS$10:BS74))</f>
        <v/>
      </c>
      <c r="E74" s="196" t="str">
        <f t="shared" ca="1" si="28"/>
        <v/>
      </c>
      <c r="F74" s="197" t="str">
        <f t="shared" ca="1" si="28"/>
        <v/>
      </c>
      <c r="G74" s="198" t="str">
        <f t="shared" ca="1" si="28"/>
        <v/>
      </c>
      <c r="H74" s="198" t="str">
        <f t="shared" ca="1" si="28"/>
        <v/>
      </c>
      <c r="I74" s="199" t="str">
        <f t="shared" ca="1" si="28"/>
        <v/>
      </c>
      <c r="J74" s="200" t="str">
        <f t="shared" ca="1" si="28"/>
        <v/>
      </c>
      <c r="K74" s="198" t="str">
        <f t="shared" ca="1" si="28"/>
        <v/>
      </c>
      <c r="L74" s="198" t="str">
        <f t="shared" ca="1" si="28"/>
        <v/>
      </c>
      <c r="M74" s="199" t="str">
        <f t="shared" ca="1" si="28"/>
        <v/>
      </c>
      <c r="N74" s="201" t="str">
        <f t="shared" ca="1" si="28"/>
        <v/>
      </c>
      <c r="O74" s="198" t="str">
        <f t="shared" ca="1" si="28"/>
        <v/>
      </c>
      <c r="P74" s="198" t="str">
        <f t="shared" ca="1" si="28"/>
        <v/>
      </c>
      <c r="Q74" s="199" t="str">
        <f t="shared" ca="1" si="28"/>
        <v/>
      </c>
      <c r="R74" s="202" t="str">
        <f t="shared" ca="1" si="28"/>
        <v/>
      </c>
      <c r="S74" s="198" t="str">
        <f t="shared" ca="1" si="28"/>
        <v/>
      </c>
      <c r="T74" s="198" t="str">
        <f t="shared" ca="1" si="28"/>
        <v/>
      </c>
      <c r="U74" s="199" t="str">
        <f t="shared" ca="1" si="27"/>
        <v/>
      </c>
      <c r="V74" s="202" t="str">
        <f t="shared" ca="1" si="27"/>
        <v/>
      </c>
      <c r="W74" s="198" t="str">
        <f t="shared" ca="1" si="27"/>
        <v/>
      </c>
      <c r="X74" s="198" t="str">
        <f t="shared" ca="1" si="27"/>
        <v/>
      </c>
      <c r="Y74" s="198" t="str">
        <f t="shared" ca="1" si="27"/>
        <v/>
      </c>
      <c r="Z74" s="198" t="str">
        <f t="shared" ca="1" si="27"/>
        <v/>
      </c>
      <c r="AA74" s="199" t="str">
        <f t="shared" ca="1" si="27"/>
        <v/>
      </c>
      <c r="AB74" s="202" t="str">
        <f t="shared" ca="1" si="27"/>
        <v/>
      </c>
      <c r="AC74" s="198" t="str">
        <f t="shared" ca="1" si="27"/>
        <v/>
      </c>
      <c r="AD74" s="198" t="str">
        <f t="shared" ca="1" si="27"/>
        <v/>
      </c>
      <c r="AE74" s="199" t="str">
        <f t="shared" ca="1" si="27"/>
        <v/>
      </c>
      <c r="AF74" s="202" t="str">
        <f t="shared" ca="1" si="27"/>
        <v/>
      </c>
      <c r="AG74" s="198" t="str">
        <f t="shared" ca="1" si="27"/>
        <v/>
      </c>
      <c r="AH74" s="198" t="str">
        <f t="shared" ca="1" si="27"/>
        <v/>
      </c>
      <c r="AI74" s="199" t="str">
        <f t="shared" ca="1" si="27"/>
        <v/>
      </c>
      <c r="AJ74" s="202" t="str">
        <f t="shared" ca="1" si="30"/>
        <v/>
      </c>
      <c r="AK74" s="198" t="str">
        <f t="shared" ca="1" si="30"/>
        <v/>
      </c>
      <c r="AL74" s="198" t="str">
        <f t="shared" ca="1" si="30"/>
        <v/>
      </c>
      <c r="AM74" s="198" t="str">
        <f t="shared" ca="1" si="30"/>
        <v/>
      </c>
      <c r="AN74" s="199" t="str">
        <f t="shared" ca="1" si="30"/>
        <v/>
      </c>
      <c r="AO74" s="202" t="str">
        <f t="shared" ca="1" si="30"/>
        <v/>
      </c>
      <c r="AP74" s="198" t="str">
        <f t="shared" ca="1" si="30"/>
        <v/>
      </c>
      <c r="AQ74" s="198" t="str">
        <f t="shared" ca="1" si="30"/>
        <v/>
      </c>
      <c r="AR74" s="199" t="str">
        <f t="shared" ca="1" si="30"/>
        <v/>
      </c>
      <c r="AS74" s="202" t="str">
        <f t="shared" ca="1" si="30"/>
        <v/>
      </c>
      <c r="AT74" s="198" t="str">
        <f t="shared" ca="1" si="30"/>
        <v/>
      </c>
      <c r="AU74" s="198" t="str">
        <f t="shared" ca="1" si="30"/>
        <v/>
      </c>
      <c r="AV74" s="199" t="str">
        <f t="shared" ca="1" si="30"/>
        <v/>
      </c>
      <c r="AW74" s="202" t="str">
        <f t="shared" ca="1" si="30"/>
        <v/>
      </c>
      <c r="AX74" s="198" t="str">
        <f t="shared" ca="1" si="30"/>
        <v/>
      </c>
      <c r="AY74" s="198" t="str">
        <f t="shared" ca="1" si="30"/>
        <v/>
      </c>
      <c r="AZ74" s="199" t="str">
        <f t="shared" ca="1" si="29"/>
        <v/>
      </c>
      <c r="BA74" s="198" t="str">
        <f t="shared" ca="1" si="29"/>
        <v/>
      </c>
      <c r="BB74" s="198" t="str">
        <f t="shared" ca="1" si="29"/>
        <v/>
      </c>
      <c r="BC74" s="198" t="str">
        <f t="shared" ca="1" si="29"/>
        <v/>
      </c>
      <c r="BD74" s="198" t="str">
        <f t="shared" ca="1" si="29"/>
        <v/>
      </c>
      <c r="BE74" s="203"/>
      <c r="BF74" s="226"/>
      <c r="BG74" s="67"/>
      <c r="BH74" s="227"/>
      <c r="BI74" s="79">
        <f t="shared" si="12"/>
        <v>66371</v>
      </c>
      <c r="BJ74" s="8">
        <f t="shared" si="13"/>
        <v>64</v>
      </c>
      <c r="BK74" s="61">
        <f t="shared" si="6"/>
        <v>2081</v>
      </c>
      <c r="BN74" s="62">
        <f t="shared" si="7"/>
        <v>64</v>
      </c>
      <c r="BO74" s="63" t="str">
        <f t="shared" si="8"/>
        <v>1/0/2081</v>
      </c>
      <c r="BP74" s="64">
        <f t="shared" ref="BP74:BP99" ca="1" si="31">COUNTIF(E74:BD74,"X")</f>
        <v>0</v>
      </c>
      <c r="BQ74" s="62">
        <v>52</v>
      </c>
      <c r="BR74" s="4">
        <f t="shared" ref="BR74:BR99" si="32">BQ74/$BQ$100</f>
        <v>1.1111111111111112E-2</v>
      </c>
      <c r="BS74" s="5">
        <f t="shared" ca="1" si="9"/>
        <v>0</v>
      </c>
      <c r="BT74"/>
      <c r="CB74" s="65"/>
    </row>
    <row r="75" spans="1:80" ht="13" customHeight="1" thickBot="1" x14ac:dyDescent="0.4">
      <c r="A75" s="369"/>
      <c r="B75" s="228">
        <f t="shared" si="10"/>
        <v>2082</v>
      </c>
      <c r="C75" s="229">
        <f t="shared" si="10"/>
        <v>65</v>
      </c>
      <c r="D75" s="19" t="str">
        <f ca="1">IF(BS75=0,"",SUM(BS$10:BS75))</f>
        <v/>
      </c>
      <c r="E75" s="206" t="str">
        <f t="shared" ca="1" si="28"/>
        <v/>
      </c>
      <c r="F75" s="207" t="str">
        <f t="shared" ca="1" si="28"/>
        <v/>
      </c>
      <c r="G75" s="208" t="str">
        <f t="shared" ca="1" si="28"/>
        <v/>
      </c>
      <c r="H75" s="208" t="str">
        <f t="shared" ca="1" si="28"/>
        <v/>
      </c>
      <c r="I75" s="209" t="str">
        <f t="shared" ca="1" si="28"/>
        <v/>
      </c>
      <c r="J75" s="210" t="str">
        <f t="shared" ca="1" si="28"/>
        <v/>
      </c>
      <c r="K75" s="208" t="str">
        <f t="shared" ca="1" si="28"/>
        <v/>
      </c>
      <c r="L75" s="208" t="str">
        <f t="shared" ca="1" si="28"/>
        <v/>
      </c>
      <c r="M75" s="209" t="str">
        <f t="shared" ca="1" si="28"/>
        <v/>
      </c>
      <c r="N75" s="211" t="str">
        <f t="shared" ca="1" si="28"/>
        <v/>
      </c>
      <c r="O75" s="208" t="str">
        <f t="shared" ca="1" si="28"/>
        <v/>
      </c>
      <c r="P75" s="208" t="str">
        <f t="shared" ca="1" si="28"/>
        <v/>
      </c>
      <c r="Q75" s="209" t="str">
        <f t="shared" ca="1" si="28"/>
        <v/>
      </c>
      <c r="R75" s="212" t="str">
        <f t="shared" ca="1" si="28"/>
        <v/>
      </c>
      <c r="S75" s="208" t="str">
        <f t="shared" ca="1" si="28"/>
        <v/>
      </c>
      <c r="T75" s="208" t="str">
        <f t="shared" ca="1" si="28"/>
        <v/>
      </c>
      <c r="U75" s="209" t="str">
        <f t="shared" ca="1" si="27"/>
        <v/>
      </c>
      <c r="V75" s="212" t="str">
        <f t="shared" ca="1" si="27"/>
        <v/>
      </c>
      <c r="W75" s="208" t="str">
        <f t="shared" ca="1" si="27"/>
        <v/>
      </c>
      <c r="X75" s="208" t="str">
        <f t="shared" ca="1" si="27"/>
        <v/>
      </c>
      <c r="Y75" s="208" t="str">
        <f t="shared" ca="1" si="27"/>
        <v/>
      </c>
      <c r="Z75" s="208" t="str">
        <f t="shared" ca="1" si="27"/>
        <v/>
      </c>
      <c r="AA75" s="209" t="str">
        <f t="shared" ca="1" si="27"/>
        <v/>
      </c>
      <c r="AB75" s="212" t="str">
        <f t="shared" ca="1" si="27"/>
        <v/>
      </c>
      <c r="AC75" s="208" t="str">
        <f t="shared" ca="1" si="27"/>
        <v/>
      </c>
      <c r="AD75" s="208" t="str">
        <f t="shared" ca="1" si="27"/>
        <v/>
      </c>
      <c r="AE75" s="209" t="str">
        <f t="shared" ca="1" si="27"/>
        <v/>
      </c>
      <c r="AF75" s="212" t="str">
        <f t="shared" ca="1" si="27"/>
        <v/>
      </c>
      <c r="AG75" s="208" t="str">
        <f t="shared" ca="1" si="27"/>
        <v/>
      </c>
      <c r="AH75" s="208" t="str">
        <f t="shared" ca="1" si="27"/>
        <v/>
      </c>
      <c r="AI75" s="209" t="str">
        <f t="shared" ca="1" si="27"/>
        <v/>
      </c>
      <c r="AJ75" s="212" t="str">
        <f t="shared" ca="1" si="30"/>
        <v/>
      </c>
      <c r="AK75" s="208" t="str">
        <f t="shared" ca="1" si="30"/>
        <v/>
      </c>
      <c r="AL75" s="208" t="str">
        <f t="shared" ca="1" si="30"/>
        <v/>
      </c>
      <c r="AM75" s="208" t="str">
        <f t="shared" ca="1" si="30"/>
        <v/>
      </c>
      <c r="AN75" s="209" t="str">
        <f t="shared" ca="1" si="30"/>
        <v/>
      </c>
      <c r="AO75" s="212" t="str">
        <f t="shared" ca="1" si="30"/>
        <v/>
      </c>
      <c r="AP75" s="208" t="str">
        <f t="shared" ca="1" si="30"/>
        <v/>
      </c>
      <c r="AQ75" s="208" t="str">
        <f t="shared" ca="1" si="30"/>
        <v/>
      </c>
      <c r="AR75" s="209" t="str">
        <f t="shared" ca="1" si="30"/>
        <v/>
      </c>
      <c r="AS75" s="212" t="str">
        <f t="shared" ca="1" si="30"/>
        <v/>
      </c>
      <c r="AT75" s="208" t="str">
        <f t="shared" ca="1" si="30"/>
        <v/>
      </c>
      <c r="AU75" s="208" t="str">
        <f t="shared" ca="1" si="30"/>
        <v/>
      </c>
      <c r="AV75" s="209" t="str">
        <f t="shared" ca="1" si="30"/>
        <v/>
      </c>
      <c r="AW75" s="212" t="str">
        <f t="shared" ca="1" si="30"/>
        <v/>
      </c>
      <c r="AX75" s="208" t="str">
        <f t="shared" ca="1" si="30"/>
        <v/>
      </c>
      <c r="AY75" s="208" t="str">
        <f t="shared" ca="1" si="30"/>
        <v/>
      </c>
      <c r="AZ75" s="209" t="str">
        <f t="shared" ca="1" si="29"/>
        <v/>
      </c>
      <c r="BA75" s="208" t="str">
        <f t="shared" ca="1" si="29"/>
        <v/>
      </c>
      <c r="BB75" s="208" t="str">
        <f t="shared" ca="1" si="29"/>
        <v/>
      </c>
      <c r="BC75" s="208" t="str">
        <f t="shared" ca="1" si="29"/>
        <v/>
      </c>
      <c r="BD75" s="208" t="str">
        <f t="shared" ca="1" si="29"/>
        <v/>
      </c>
      <c r="BE75" s="230"/>
      <c r="BF75" s="231"/>
      <c r="BG75" s="228"/>
      <c r="BH75" s="232"/>
      <c r="BI75" s="79">
        <f t="shared" si="12"/>
        <v>66736</v>
      </c>
      <c r="BJ75" s="8">
        <f t="shared" si="13"/>
        <v>65</v>
      </c>
      <c r="BK75" s="61">
        <f t="shared" ref="BK75:BK109" si="33">YEAR(BI75)</f>
        <v>2082</v>
      </c>
      <c r="BN75" s="62">
        <f t="shared" ref="BN75:BN99" si="34">C75</f>
        <v>65</v>
      </c>
      <c r="BO75" s="63" t="str">
        <f t="shared" ref="BO75:BO98" si="35">MONTH($C$2)&amp;"/"&amp;DAY($C$2)&amp;"/"&amp;B75</f>
        <v>1/0/2082</v>
      </c>
      <c r="BP75" s="64">
        <f t="shared" ca="1" si="31"/>
        <v>0</v>
      </c>
      <c r="BQ75" s="62">
        <v>52</v>
      </c>
      <c r="BR75" s="4">
        <f t="shared" si="32"/>
        <v>1.1111111111111112E-2</v>
      </c>
      <c r="BS75" s="5">
        <f t="shared" ref="BS75:BS99" ca="1" si="36">(BP75/BQ75)*BR75</f>
        <v>0</v>
      </c>
      <c r="BT75"/>
      <c r="CB75" s="65"/>
    </row>
    <row r="76" spans="1:80" ht="13" customHeight="1" x14ac:dyDescent="0.35">
      <c r="A76" s="369"/>
      <c r="B76" s="233">
        <f t="shared" ref="B76:C91" si="37">IF(B75="","",IF(DATEDIF($E$1,$A$3,"Y")&lt;90,B75+1,""))</f>
        <v>2083</v>
      </c>
      <c r="C76" s="234">
        <f t="shared" si="37"/>
        <v>66</v>
      </c>
      <c r="D76" s="21" t="str">
        <f ca="1">IF(BS76=0,"",SUM(BS$10:BS76))</f>
        <v/>
      </c>
      <c r="E76" s="235" t="str">
        <f t="shared" ca="1" si="28"/>
        <v/>
      </c>
      <c r="F76" s="236" t="str">
        <f t="shared" ca="1" si="28"/>
        <v/>
      </c>
      <c r="G76" s="237" t="str">
        <f t="shared" ca="1" si="28"/>
        <v/>
      </c>
      <c r="H76" s="237" t="str">
        <f t="shared" ca="1" si="28"/>
        <v/>
      </c>
      <c r="I76" s="238" t="str">
        <f t="shared" ca="1" si="28"/>
        <v/>
      </c>
      <c r="J76" s="239" t="str">
        <f t="shared" ca="1" si="28"/>
        <v/>
      </c>
      <c r="K76" s="237" t="str">
        <f t="shared" ca="1" si="28"/>
        <v/>
      </c>
      <c r="L76" s="237" t="str">
        <f t="shared" ca="1" si="28"/>
        <v/>
      </c>
      <c r="M76" s="238" t="str">
        <f t="shared" ca="1" si="28"/>
        <v/>
      </c>
      <c r="N76" s="240" t="str">
        <f t="shared" ca="1" si="28"/>
        <v/>
      </c>
      <c r="O76" s="237" t="str">
        <f t="shared" ca="1" si="28"/>
        <v/>
      </c>
      <c r="P76" s="237" t="str">
        <f t="shared" ca="1" si="28"/>
        <v/>
      </c>
      <c r="Q76" s="238" t="str">
        <f t="shared" ca="1" si="28"/>
        <v/>
      </c>
      <c r="R76" s="241" t="str">
        <f t="shared" ca="1" si="28"/>
        <v/>
      </c>
      <c r="S76" s="237" t="str">
        <f t="shared" ca="1" si="28"/>
        <v/>
      </c>
      <c r="T76" s="237" t="str">
        <f t="shared" ca="1" si="28"/>
        <v/>
      </c>
      <c r="U76" s="238" t="str">
        <f t="shared" ca="1" si="27"/>
        <v/>
      </c>
      <c r="V76" s="241" t="str">
        <f t="shared" ca="1" si="27"/>
        <v/>
      </c>
      <c r="W76" s="237" t="str">
        <f t="shared" ca="1" si="27"/>
        <v/>
      </c>
      <c r="X76" s="237" t="str">
        <f t="shared" ca="1" si="27"/>
        <v/>
      </c>
      <c r="Y76" s="237" t="str">
        <f t="shared" ca="1" si="27"/>
        <v/>
      </c>
      <c r="Z76" s="237" t="str">
        <f t="shared" ca="1" si="27"/>
        <v/>
      </c>
      <c r="AA76" s="238" t="str">
        <f t="shared" ca="1" si="27"/>
        <v/>
      </c>
      <c r="AB76" s="241" t="str">
        <f t="shared" ca="1" si="27"/>
        <v/>
      </c>
      <c r="AC76" s="237" t="str">
        <f t="shared" ca="1" si="27"/>
        <v/>
      </c>
      <c r="AD76" s="237" t="str">
        <f t="shared" ca="1" si="27"/>
        <v/>
      </c>
      <c r="AE76" s="238" t="str">
        <f t="shared" ca="1" si="27"/>
        <v/>
      </c>
      <c r="AF76" s="241" t="str">
        <f t="shared" ca="1" si="27"/>
        <v/>
      </c>
      <c r="AG76" s="237" t="str">
        <f t="shared" ca="1" si="27"/>
        <v/>
      </c>
      <c r="AH76" s="237" t="str">
        <f t="shared" ca="1" si="27"/>
        <v/>
      </c>
      <c r="AI76" s="238" t="str">
        <f t="shared" ca="1" si="27"/>
        <v/>
      </c>
      <c r="AJ76" s="241" t="str">
        <f t="shared" ca="1" si="30"/>
        <v/>
      </c>
      <c r="AK76" s="237" t="str">
        <f t="shared" ca="1" si="30"/>
        <v/>
      </c>
      <c r="AL76" s="237" t="str">
        <f t="shared" ca="1" si="30"/>
        <v/>
      </c>
      <c r="AM76" s="237" t="str">
        <f t="shared" ca="1" si="30"/>
        <v/>
      </c>
      <c r="AN76" s="238" t="str">
        <f t="shared" ca="1" si="30"/>
        <v/>
      </c>
      <c r="AO76" s="241" t="str">
        <f t="shared" ca="1" si="30"/>
        <v/>
      </c>
      <c r="AP76" s="237" t="str">
        <f t="shared" ca="1" si="30"/>
        <v/>
      </c>
      <c r="AQ76" s="237" t="str">
        <f t="shared" ca="1" si="30"/>
        <v/>
      </c>
      <c r="AR76" s="238" t="str">
        <f t="shared" ca="1" si="30"/>
        <v/>
      </c>
      <c r="AS76" s="241" t="str">
        <f t="shared" ca="1" si="30"/>
        <v/>
      </c>
      <c r="AT76" s="237" t="str">
        <f t="shared" ca="1" si="30"/>
        <v/>
      </c>
      <c r="AU76" s="237" t="str">
        <f t="shared" ca="1" si="30"/>
        <v/>
      </c>
      <c r="AV76" s="238" t="str">
        <f t="shared" ca="1" si="30"/>
        <v/>
      </c>
      <c r="AW76" s="241" t="str">
        <f t="shared" ca="1" si="30"/>
        <v/>
      </c>
      <c r="AX76" s="237" t="str">
        <f t="shared" ca="1" si="30"/>
        <v/>
      </c>
      <c r="AY76" s="237" t="str">
        <f t="shared" ca="1" si="30"/>
        <v/>
      </c>
      <c r="AZ76" s="238" t="str">
        <f t="shared" ca="1" si="29"/>
        <v/>
      </c>
      <c r="BA76" s="237" t="str">
        <f t="shared" ca="1" si="29"/>
        <v/>
      </c>
      <c r="BB76" s="237" t="str">
        <f t="shared" ca="1" si="29"/>
        <v/>
      </c>
      <c r="BC76" s="237" t="str">
        <f t="shared" ca="1" si="29"/>
        <v/>
      </c>
      <c r="BD76" s="238" t="str">
        <f t="shared" ca="1" si="29"/>
        <v/>
      </c>
      <c r="BE76" s="242" t="s">
        <v>39</v>
      </c>
      <c r="BF76" s="243"/>
      <c r="BG76" s="244"/>
      <c r="BH76" s="245"/>
      <c r="BI76" s="79">
        <f t="shared" si="12"/>
        <v>67101</v>
      </c>
      <c r="BJ76" s="8">
        <f t="shared" si="13"/>
        <v>66</v>
      </c>
      <c r="BK76" s="61">
        <f t="shared" si="33"/>
        <v>2083</v>
      </c>
      <c r="BN76" s="62">
        <f t="shared" si="34"/>
        <v>66</v>
      </c>
      <c r="BO76" s="63" t="str">
        <f t="shared" si="35"/>
        <v>1/0/2083</v>
      </c>
      <c r="BP76" s="64">
        <f t="shared" ca="1" si="31"/>
        <v>0</v>
      </c>
      <c r="BQ76" s="62">
        <v>52</v>
      </c>
      <c r="BR76" s="4">
        <f t="shared" si="32"/>
        <v>1.1111111111111112E-2</v>
      </c>
      <c r="BS76" s="5">
        <f t="shared" ca="1" si="36"/>
        <v>0</v>
      </c>
      <c r="BT76"/>
      <c r="CB76" s="65"/>
    </row>
    <row r="77" spans="1:80" ht="13" customHeight="1" x14ac:dyDescent="0.35">
      <c r="A77" s="369"/>
      <c r="B77" s="246">
        <f t="shared" si="37"/>
        <v>2084</v>
      </c>
      <c r="C77" s="247">
        <f t="shared" si="37"/>
        <v>67</v>
      </c>
      <c r="D77" s="22" t="str">
        <f ca="1">IF(BS77=0,"",SUM(BS$10:BS77))</f>
        <v/>
      </c>
      <c r="E77" s="248" t="str">
        <f t="shared" ca="1" si="28"/>
        <v/>
      </c>
      <c r="F77" s="249" t="str">
        <f t="shared" ca="1" si="28"/>
        <v/>
      </c>
      <c r="G77" s="250" t="str">
        <f t="shared" ca="1" si="28"/>
        <v/>
      </c>
      <c r="H77" s="250" t="str">
        <f t="shared" ca="1" si="28"/>
        <v/>
      </c>
      <c r="I77" s="251" t="str">
        <f t="shared" ca="1" si="28"/>
        <v/>
      </c>
      <c r="J77" s="252" t="str">
        <f t="shared" ca="1" si="28"/>
        <v/>
      </c>
      <c r="K77" s="250" t="str">
        <f t="shared" ca="1" si="28"/>
        <v/>
      </c>
      <c r="L77" s="250" t="str">
        <f t="shared" ca="1" si="28"/>
        <v/>
      </c>
      <c r="M77" s="251" t="str">
        <f t="shared" ca="1" si="28"/>
        <v/>
      </c>
      <c r="N77" s="253" t="str">
        <f t="shared" ca="1" si="28"/>
        <v/>
      </c>
      <c r="O77" s="250" t="str">
        <f t="shared" ca="1" si="28"/>
        <v/>
      </c>
      <c r="P77" s="250" t="str">
        <f t="shared" ca="1" si="28"/>
        <v/>
      </c>
      <c r="Q77" s="251" t="str">
        <f t="shared" ca="1" si="28"/>
        <v/>
      </c>
      <c r="R77" s="254" t="str">
        <f t="shared" ca="1" si="28"/>
        <v/>
      </c>
      <c r="S77" s="250" t="str">
        <f t="shared" ca="1" si="28"/>
        <v/>
      </c>
      <c r="T77" s="250" t="str">
        <f t="shared" ca="1" si="28"/>
        <v/>
      </c>
      <c r="U77" s="251" t="str">
        <f t="shared" ca="1" si="27"/>
        <v/>
      </c>
      <c r="V77" s="254" t="str">
        <f t="shared" ca="1" si="27"/>
        <v/>
      </c>
      <c r="W77" s="250" t="str">
        <f t="shared" ca="1" si="27"/>
        <v/>
      </c>
      <c r="X77" s="250" t="str">
        <f t="shared" ca="1" si="27"/>
        <v/>
      </c>
      <c r="Y77" s="250" t="str">
        <f t="shared" ca="1" si="27"/>
        <v/>
      </c>
      <c r="Z77" s="250" t="str">
        <f t="shared" ca="1" si="27"/>
        <v/>
      </c>
      <c r="AA77" s="251" t="str">
        <f t="shared" ca="1" si="27"/>
        <v/>
      </c>
      <c r="AB77" s="254" t="str">
        <f t="shared" ca="1" si="27"/>
        <v/>
      </c>
      <c r="AC77" s="250" t="str">
        <f t="shared" ca="1" si="27"/>
        <v/>
      </c>
      <c r="AD77" s="250" t="str">
        <f t="shared" ca="1" si="27"/>
        <v/>
      </c>
      <c r="AE77" s="251" t="str">
        <f t="shared" ca="1" si="27"/>
        <v/>
      </c>
      <c r="AF77" s="254" t="str">
        <f t="shared" ca="1" si="27"/>
        <v/>
      </c>
      <c r="AG77" s="250" t="str">
        <f t="shared" ca="1" si="27"/>
        <v/>
      </c>
      <c r="AH77" s="250" t="str">
        <f t="shared" ca="1" si="27"/>
        <v/>
      </c>
      <c r="AI77" s="251" t="str">
        <f t="shared" ca="1" si="27"/>
        <v/>
      </c>
      <c r="AJ77" s="254" t="str">
        <f t="shared" ca="1" si="30"/>
        <v/>
      </c>
      <c r="AK77" s="250" t="str">
        <f t="shared" ca="1" si="30"/>
        <v/>
      </c>
      <c r="AL77" s="250" t="str">
        <f t="shared" ca="1" si="30"/>
        <v/>
      </c>
      <c r="AM77" s="250" t="str">
        <f t="shared" ca="1" si="30"/>
        <v/>
      </c>
      <c r="AN77" s="251" t="str">
        <f t="shared" ca="1" si="30"/>
        <v/>
      </c>
      <c r="AO77" s="254" t="str">
        <f t="shared" ca="1" si="30"/>
        <v/>
      </c>
      <c r="AP77" s="250" t="str">
        <f t="shared" ca="1" si="30"/>
        <v/>
      </c>
      <c r="AQ77" s="250" t="str">
        <f t="shared" ca="1" si="30"/>
        <v/>
      </c>
      <c r="AR77" s="251" t="str">
        <f t="shared" ca="1" si="30"/>
        <v/>
      </c>
      <c r="AS77" s="254" t="str">
        <f t="shared" ca="1" si="30"/>
        <v/>
      </c>
      <c r="AT77" s="250" t="str">
        <f t="shared" ca="1" si="30"/>
        <v/>
      </c>
      <c r="AU77" s="250" t="str">
        <f t="shared" ca="1" si="30"/>
        <v/>
      </c>
      <c r="AV77" s="251" t="str">
        <f t="shared" ca="1" si="30"/>
        <v/>
      </c>
      <c r="AW77" s="254" t="str">
        <f t="shared" ca="1" si="30"/>
        <v/>
      </c>
      <c r="AX77" s="250" t="str">
        <f t="shared" ca="1" si="30"/>
        <v/>
      </c>
      <c r="AY77" s="250" t="str">
        <f t="shared" ca="1" si="30"/>
        <v/>
      </c>
      <c r="AZ77" s="251" t="str">
        <f t="shared" ca="1" si="29"/>
        <v/>
      </c>
      <c r="BA77" s="250" t="str">
        <f t="shared" ca="1" si="29"/>
        <v/>
      </c>
      <c r="BB77" s="250" t="str">
        <f t="shared" ca="1" si="29"/>
        <v/>
      </c>
      <c r="BC77" s="250" t="str">
        <f t="shared" ca="1" si="29"/>
        <v/>
      </c>
      <c r="BD77" s="251" t="str">
        <f t="shared" ca="1" si="29"/>
        <v/>
      </c>
      <c r="BE77" s="255"/>
      <c r="BF77" s="226"/>
      <c r="BG77" s="67"/>
      <c r="BH77" s="227"/>
      <c r="BI77" s="79">
        <f t="shared" ref="BI77:BI109" si="38">DATE(YEAR($E$1)+BJ77,MONTH($E$1),DAY($E$1))</f>
        <v>67467</v>
      </c>
      <c r="BJ77" s="8">
        <f t="shared" ref="BJ77:BJ109" si="39">BJ76+1</f>
        <v>67</v>
      </c>
      <c r="BK77" s="61">
        <f t="shared" si="33"/>
        <v>2084</v>
      </c>
      <c r="BN77" s="62">
        <f t="shared" si="34"/>
        <v>67</v>
      </c>
      <c r="BO77" s="63" t="str">
        <f t="shared" si="35"/>
        <v>1/0/2084</v>
      </c>
      <c r="BP77" s="64">
        <f t="shared" ca="1" si="31"/>
        <v>0</v>
      </c>
      <c r="BQ77" s="62">
        <v>52</v>
      </c>
      <c r="BR77" s="4">
        <f t="shared" si="32"/>
        <v>1.1111111111111112E-2</v>
      </c>
      <c r="BS77" s="5">
        <f t="shared" ca="1" si="36"/>
        <v>0</v>
      </c>
      <c r="BT77"/>
      <c r="CB77" s="65"/>
    </row>
    <row r="78" spans="1:80" ht="13" customHeight="1" x14ac:dyDescent="0.35">
      <c r="A78" s="369"/>
      <c r="B78" s="246">
        <f t="shared" si="37"/>
        <v>2085</v>
      </c>
      <c r="C78" s="247">
        <f t="shared" si="37"/>
        <v>68</v>
      </c>
      <c r="D78" s="22" t="str">
        <f ca="1">IF(BS78=0,"",SUM(BS$10:BS78))</f>
        <v/>
      </c>
      <c r="E78" s="248" t="str">
        <f t="shared" ca="1" si="28"/>
        <v/>
      </c>
      <c r="F78" s="249" t="str">
        <f t="shared" ca="1" si="28"/>
        <v/>
      </c>
      <c r="G78" s="250" t="str">
        <f t="shared" ca="1" si="28"/>
        <v/>
      </c>
      <c r="H78" s="250" t="str">
        <f t="shared" ca="1" si="28"/>
        <v/>
      </c>
      <c r="I78" s="251" t="str">
        <f t="shared" ca="1" si="28"/>
        <v/>
      </c>
      <c r="J78" s="252" t="str">
        <f t="shared" ca="1" si="28"/>
        <v/>
      </c>
      <c r="K78" s="250" t="str">
        <f t="shared" ca="1" si="28"/>
        <v/>
      </c>
      <c r="L78" s="250" t="str">
        <f t="shared" ca="1" si="28"/>
        <v/>
      </c>
      <c r="M78" s="251" t="str">
        <f t="shared" ca="1" si="28"/>
        <v/>
      </c>
      <c r="N78" s="253" t="str">
        <f t="shared" ca="1" si="28"/>
        <v/>
      </c>
      <c r="O78" s="250" t="str">
        <f t="shared" ca="1" si="28"/>
        <v/>
      </c>
      <c r="P78" s="250" t="str">
        <f t="shared" ca="1" si="28"/>
        <v/>
      </c>
      <c r="Q78" s="251" t="str">
        <f t="shared" ca="1" si="28"/>
        <v/>
      </c>
      <c r="R78" s="254" t="str">
        <f t="shared" ca="1" si="28"/>
        <v/>
      </c>
      <c r="S78" s="250" t="str">
        <f t="shared" ca="1" si="28"/>
        <v/>
      </c>
      <c r="T78" s="250" t="str">
        <f t="shared" ca="1" si="28"/>
        <v/>
      </c>
      <c r="U78" s="251" t="str">
        <f t="shared" ca="1" si="27"/>
        <v/>
      </c>
      <c r="V78" s="254" t="str">
        <f t="shared" ca="1" si="27"/>
        <v/>
      </c>
      <c r="W78" s="250" t="str">
        <f t="shared" ca="1" si="27"/>
        <v/>
      </c>
      <c r="X78" s="250" t="str">
        <f t="shared" ca="1" si="27"/>
        <v/>
      </c>
      <c r="Y78" s="250" t="str">
        <f t="shared" ca="1" si="27"/>
        <v/>
      </c>
      <c r="Z78" s="250" t="str">
        <f t="shared" ca="1" si="27"/>
        <v/>
      </c>
      <c r="AA78" s="251" t="str">
        <f t="shared" ca="1" si="27"/>
        <v/>
      </c>
      <c r="AB78" s="254" t="str">
        <f t="shared" ca="1" si="27"/>
        <v/>
      </c>
      <c r="AC78" s="250" t="str">
        <f t="shared" ca="1" si="27"/>
        <v/>
      </c>
      <c r="AD78" s="250" t="str">
        <f t="shared" ca="1" si="27"/>
        <v/>
      </c>
      <c r="AE78" s="251" t="str">
        <f t="shared" ca="1" si="27"/>
        <v/>
      </c>
      <c r="AF78" s="254" t="str">
        <f t="shared" ca="1" si="27"/>
        <v/>
      </c>
      <c r="AG78" s="250" t="str">
        <f t="shared" ca="1" si="27"/>
        <v/>
      </c>
      <c r="AH78" s="250" t="str">
        <f t="shared" ca="1" si="27"/>
        <v/>
      </c>
      <c r="AI78" s="251" t="str">
        <f t="shared" ca="1" si="27"/>
        <v/>
      </c>
      <c r="AJ78" s="254" t="str">
        <f t="shared" ca="1" si="30"/>
        <v/>
      </c>
      <c r="AK78" s="250" t="str">
        <f t="shared" ca="1" si="30"/>
        <v/>
      </c>
      <c r="AL78" s="250" t="str">
        <f t="shared" ca="1" si="30"/>
        <v/>
      </c>
      <c r="AM78" s="250" t="str">
        <f t="shared" ca="1" si="30"/>
        <v/>
      </c>
      <c r="AN78" s="251" t="str">
        <f t="shared" ca="1" si="30"/>
        <v/>
      </c>
      <c r="AO78" s="254" t="str">
        <f t="shared" ca="1" si="30"/>
        <v/>
      </c>
      <c r="AP78" s="250" t="str">
        <f t="shared" ca="1" si="30"/>
        <v/>
      </c>
      <c r="AQ78" s="250" t="str">
        <f t="shared" ca="1" si="30"/>
        <v/>
      </c>
      <c r="AR78" s="251" t="str">
        <f t="shared" ca="1" si="30"/>
        <v/>
      </c>
      <c r="AS78" s="254" t="str">
        <f t="shared" ca="1" si="30"/>
        <v/>
      </c>
      <c r="AT78" s="250" t="str">
        <f t="shared" ca="1" si="30"/>
        <v/>
      </c>
      <c r="AU78" s="250" t="str">
        <f t="shared" ca="1" si="30"/>
        <v/>
      </c>
      <c r="AV78" s="251" t="str">
        <f t="shared" ca="1" si="30"/>
        <v/>
      </c>
      <c r="AW78" s="254" t="str">
        <f t="shared" ca="1" si="30"/>
        <v/>
      </c>
      <c r="AX78" s="250" t="str">
        <f t="shared" ca="1" si="30"/>
        <v/>
      </c>
      <c r="AY78" s="250" t="str">
        <f t="shared" ca="1" si="30"/>
        <v/>
      </c>
      <c r="AZ78" s="251" t="str">
        <f t="shared" ca="1" si="29"/>
        <v/>
      </c>
      <c r="BA78" s="250" t="str">
        <f t="shared" ca="1" si="29"/>
        <v/>
      </c>
      <c r="BB78" s="250" t="str">
        <f t="shared" ca="1" si="29"/>
        <v/>
      </c>
      <c r="BC78" s="250" t="str">
        <f t="shared" ca="1" si="29"/>
        <v/>
      </c>
      <c r="BD78" s="251" t="str">
        <f t="shared" ca="1" si="29"/>
        <v/>
      </c>
      <c r="BE78" s="255"/>
      <c r="BF78" s="226"/>
      <c r="BG78" s="67"/>
      <c r="BH78" s="227"/>
      <c r="BI78" s="79">
        <f t="shared" si="38"/>
        <v>67832</v>
      </c>
      <c r="BJ78" s="8">
        <f t="shared" si="39"/>
        <v>68</v>
      </c>
      <c r="BK78" s="61">
        <f t="shared" si="33"/>
        <v>2085</v>
      </c>
      <c r="BN78" s="62">
        <f t="shared" si="34"/>
        <v>68</v>
      </c>
      <c r="BO78" s="63" t="str">
        <f t="shared" si="35"/>
        <v>1/0/2085</v>
      </c>
      <c r="BP78" s="64">
        <f t="shared" ca="1" si="31"/>
        <v>0</v>
      </c>
      <c r="BQ78" s="62">
        <v>52</v>
      </c>
      <c r="BR78" s="4">
        <f t="shared" si="32"/>
        <v>1.1111111111111112E-2</v>
      </c>
      <c r="BS78" s="5">
        <f t="shared" ca="1" si="36"/>
        <v>0</v>
      </c>
      <c r="BT78"/>
      <c r="CB78" s="65"/>
    </row>
    <row r="79" spans="1:80" ht="13" customHeight="1" thickBot="1" x14ac:dyDescent="0.4">
      <c r="A79" s="370"/>
      <c r="B79" s="256">
        <f t="shared" si="37"/>
        <v>2086</v>
      </c>
      <c r="C79" s="257">
        <f t="shared" si="37"/>
        <v>69</v>
      </c>
      <c r="D79" s="23" t="str">
        <f ca="1">IF(BS79=0,"",SUM(BS$10:BS79))</f>
        <v/>
      </c>
      <c r="E79" s="258" t="str">
        <f t="shared" ca="1" si="28"/>
        <v/>
      </c>
      <c r="F79" s="259" t="str">
        <f t="shared" ca="1" si="28"/>
        <v/>
      </c>
      <c r="G79" s="260" t="str">
        <f t="shared" ca="1" si="28"/>
        <v/>
      </c>
      <c r="H79" s="260" t="str">
        <f t="shared" ca="1" si="28"/>
        <v/>
      </c>
      <c r="I79" s="261" t="str">
        <f t="shared" ca="1" si="28"/>
        <v/>
      </c>
      <c r="J79" s="262" t="str">
        <f t="shared" ca="1" si="28"/>
        <v/>
      </c>
      <c r="K79" s="260" t="str">
        <f t="shared" ca="1" si="28"/>
        <v/>
      </c>
      <c r="L79" s="260" t="str">
        <f t="shared" ca="1" si="28"/>
        <v/>
      </c>
      <c r="M79" s="261" t="str">
        <f t="shared" ca="1" si="28"/>
        <v/>
      </c>
      <c r="N79" s="263" t="str">
        <f t="shared" ca="1" si="28"/>
        <v/>
      </c>
      <c r="O79" s="260" t="str">
        <f t="shared" ca="1" si="28"/>
        <v/>
      </c>
      <c r="P79" s="260" t="str">
        <f t="shared" ca="1" si="28"/>
        <v/>
      </c>
      <c r="Q79" s="261" t="str">
        <f t="shared" ca="1" si="28"/>
        <v/>
      </c>
      <c r="R79" s="264" t="str">
        <f t="shared" ca="1" si="28"/>
        <v/>
      </c>
      <c r="S79" s="260" t="str">
        <f t="shared" ca="1" si="28"/>
        <v/>
      </c>
      <c r="T79" s="260" t="str">
        <f t="shared" ref="T79:AI94" ca="1" si="40">IF(DATE($BK79,T$5,T$6)&lt;=DATE(YEAR($BE$5),MONTH($BE$5),DAY($BE$5)),"X","")</f>
        <v/>
      </c>
      <c r="U79" s="261" t="str">
        <f t="shared" ca="1" si="40"/>
        <v/>
      </c>
      <c r="V79" s="264" t="str">
        <f t="shared" ca="1" si="40"/>
        <v/>
      </c>
      <c r="W79" s="260" t="str">
        <f t="shared" ca="1" si="40"/>
        <v/>
      </c>
      <c r="X79" s="260" t="str">
        <f t="shared" ca="1" si="40"/>
        <v/>
      </c>
      <c r="Y79" s="260" t="str">
        <f t="shared" ca="1" si="40"/>
        <v/>
      </c>
      <c r="Z79" s="260" t="str">
        <f t="shared" ca="1" si="40"/>
        <v/>
      </c>
      <c r="AA79" s="261" t="str">
        <f t="shared" ca="1" si="40"/>
        <v/>
      </c>
      <c r="AB79" s="264" t="str">
        <f t="shared" ca="1" si="40"/>
        <v/>
      </c>
      <c r="AC79" s="260" t="str">
        <f t="shared" ca="1" si="40"/>
        <v/>
      </c>
      <c r="AD79" s="260" t="str">
        <f t="shared" ca="1" si="40"/>
        <v/>
      </c>
      <c r="AE79" s="261" t="str">
        <f t="shared" ca="1" si="40"/>
        <v/>
      </c>
      <c r="AF79" s="264" t="str">
        <f t="shared" ca="1" si="40"/>
        <v/>
      </c>
      <c r="AG79" s="260" t="str">
        <f t="shared" ca="1" si="40"/>
        <v/>
      </c>
      <c r="AH79" s="260" t="str">
        <f t="shared" ca="1" si="40"/>
        <v/>
      </c>
      <c r="AI79" s="261" t="str">
        <f t="shared" ca="1" si="40"/>
        <v/>
      </c>
      <c r="AJ79" s="264" t="str">
        <f t="shared" ca="1" si="30"/>
        <v/>
      </c>
      <c r="AK79" s="260" t="str">
        <f t="shared" ca="1" si="30"/>
        <v/>
      </c>
      <c r="AL79" s="260" t="str">
        <f t="shared" ca="1" si="30"/>
        <v/>
      </c>
      <c r="AM79" s="260" t="str">
        <f t="shared" ca="1" si="30"/>
        <v/>
      </c>
      <c r="AN79" s="261" t="str">
        <f t="shared" ca="1" si="30"/>
        <v/>
      </c>
      <c r="AO79" s="264" t="str">
        <f t="shared" ca="1" si="30"/>
        <v/>
      </c>
      <c r="AP79" s="260" t="str">
        <f t="shared" ca="1" si="30"/>
        <v/>
      </c>
      <c r="AQ79" s="260" t="str">
        <f t="shared" ca="1" si="30"/>
        <v/>
      </c>
      <c r="AR79" s="261" t="str">
        <f t="shared" ca="1" si="30"/>
        <v/>
      </c>
      <c r="AS79" s="264" t="str">
        <f t="shared" ca="1" si="30"/>
        <v/>
      </c>
      <c r="AT79" s="260" t="str">
        <f t="shared" ca="1" si="30"/>
        <v/>
      </c>
      <c r="AU79" s="260" t="str">
        <f t="shared" ca="1" si="30"/>
        <v/>
      </c>
      <c r="AV79" s="261" t="str">
        <f t="shared" ca="1" si="30"/>
        <v/>
      </c>
      <c r="AW79" s="264" t="str">
        <f t="shared" ca="1" si="30"/>
        <v/>
      </c>
      <c r="AX79" s="260" t="str">
        <f t="shared" ca="1" si="30"/>
        <v/>
      </c>
      <c r="AY79" s="260" t="str">
        <f t="shared" ca="1" si="30"/>
        <v/>
      </c>
      <c r="AZ79" s="261" t="str">
        <f t="shared" ca="1" si="29"/>
        <v/>
      </c>
      <c r="BA79" s="260" t="str">
        <f t="shared" ca="1" si="29"/>
        <v/>
      </c>
      <c r="BB79" s="260" t="str">
        <f t="shared" ca="1" si="29"/>
        <v/>
      </c>
      <c r="BC79" s="260" t="str">
        <f t="shared" ca="1" si="29"/>
        <v/>
      </c>
      <c r="BD79" s="261" t="str">
        <f t="shared" ca="1" si="29"/>
        <v/>
      </c>
      <c r="BE79" s="255"/>
      <c r="BF79" s="231"/>
      <c r="BG79" s="228"/>
      <c r="BH79" s="232"/>
      <c r="BI79" s="79">
        <f t="shared" si="38"/>
        <v>68197</v>
      </c>
      <c r="BJ79" s="8">
        <f t="shared" si="39"/>
        <v>69</v>
      </c>
      <c r="BK79" s="61">
        <f t="shared" si="33"/>
        <v>2086</v>
      </c>
      <c r="BN79" s="62">
        <f t="shared" si="34"/>
        <v>69</v>
      </c>
      <c r="BO79" s="63" t="str">
        <f t="shared" si="35"/>
        <v>1/0/2086</v>
      </c>
      <c r="BP79" s="64">
        <f t="shared" ca="1" si="31"/>
        <v>0</v>
      </c>
      <c r="BQ79" s="62">
        <v>52</v>
      </c>
      <c r="BR79" s="4">
        <f t="shared" si="32"/>
        <v>1.1111111111111112E-2</v>
      </c>
      <c r="BS79" s="5">
        <f t="shared" ca="1" si="36"/>
        <v>0</v>
      </c>
      <c r="BT79"/>
      <c r="CB79" s="65"/>
    </row>
    <row r="80" spans="1:80" ht="13" customHeight="1" x14ac:dyDescent="0.35">
      <c r="A80" s="368">
        <v>8</v>
      </c>
      <c r="B80" s="233">
        <f t="shared" si="37"/>
        <v>2087</v>
      </c>
      <c r="C80" s="234">
        <f t="shared" si="37"/>
        <v>70</v>
      </c>
      <c r="D80" s="21" t="str">
        <f ca="1">IF(BS80=0,"",SUM(BS$10:BS80))</f>
        <v/>
      </c>
      <c r="E80" s="235" t="str">
        <f t="shared" ref="E80:T95" ca="1" si="41">IF(DATE($BK80,E$5,E$6)&lt;=DATE(YEAR($BE$5),MONTH($BE$5),DAY($BE$5)),"X","")</f>
        <v/>
      </c>
      <c r="F80" s="236" t="str">
        <f t="shared" ca="1" si="41"/>
        <v/>
      </c>
      <c r="G80" s="237" t="str">
        <f t="shared" ca="1" si="41"/>
        <v/>
      </c>
      <c r="H80" s="237" t="str">
        <f t="shared" ca="1" si="41"/>
        <v/>
      </c>
      <c r="I80" s="238" t="str">
        <f t="shared" ca="1" si="41"/>
        <v/>
      </c>
      <c r="J80" s="239" t="str">
        <f t="shared" ca="1" si="41"/>
        <v/>
      </c>
      <c r="K80" s="237" t="str">
        <f t="shared" ca="1" si="41"/>
        <v/>
      </c>
      <c r="L80" s="237" t="str">
        <f t="shared" ca="1" si="41"/>
        <v/>
      </c>
      <c r="M80" s="238" t="str">
        <f t="shared" ca="1" si="41"/>
        <v/>
      </c>
      <c r="N80" s="240" t="str">
        <f t="shared" ca="1" si="41"/>
        <v/>
      </c>
      <c r="O80" s="237" t="str">
        <f t="shared" ca="1" si="41"/>
        <v/>
      </c>
      <c r="P80" s="237" t="str">
        <f t="shared" ca="1" si="41"/>
        <v/>
      </c>
      <c r="Q80" s="238" t="str">
        <f t="shared" ca="1" si="41"/>
        <v/>
      </c>
      <c r="R80" s="241" t="str">
        <f t="shared" ca="1" si="41"/>
        <v/>
      </c>
      <c r="S80" s="237" t="str">
        <f t="shared" ca="1" si="41"/>
        <v/>
      </c>
      <c r="T80" s="237" t="str">
        <f t="shared" ca="1" si="41"/>
        <v/>
      </c>
      <c r="U80" s="238" t="str">
        <f t="shared" ca="1" si="40"/>
        <v/>
      </c>
      <c r="V80" s="241" t="str">
        <f t="shared" ca="1" si="40"/>
        <v/>
      </c>
      <c r="W80" s="237" t="str">
        <f t="shared" ca="1" si="40"/>
        <v/>
      </c>
      <c r="X80" s="237" t="str">
        <f t="shared" ca="1" si="40"/>
        <v/>
      </c>
      <c r="Y80" s="237" t="str">
        <f t="shared" ca="1" si="40"/>
        <v/>
      </c>
      <c r="Z80" s="237" t="str">
        <f t="shared" ca="1" si="40"/>
        <v/>
      </c>
      <c r="AA80" s="238" t="str">
        <f t="shared" ca="1" si="40"/>
        <v/>
      </c>
      <c r="AB80" s="241" t="str">
        <f t="shared" ca="1" si="40"/>
        <v/>
      </c>
      <c r="AC80" s="237" t="str">
        <f t="shared" ca="1" si="40"/>
        <v/>
      </c>
      <c r="AD80" s="237" t="str">
        <f t="shared" ca="1" si="40"/>
        <v/>
      </c>
      <c r="AE80" s="238" t="str">
        <f t="shared" ca="1" si="40"/>
        <v/>
      </c>
      <c r="AF80" s="241" t="str">
        <f t="shared" ca="1" si="40"/>
        <v/>
      </c>
      <c r="AG80" s="237" t="str">
        <f t="shared" ca="1" si="40"/>
        <v/>
      </c>
      <c r="AH80" s="237" t="str">
        <f t="shared" ca="1" si="40"/>
        <v/>
      </c>
      <c r="AI80" s="238" t="str">
        <f t="shared" ca="1" si="40"/>
        <v/>
      </c>
      <c r="AJ80" s="241" t="str">
        <f t="shared" ca="1" si="30"/>
        <v/>
      </c>
      <c r="AK80" s="237" t="str">
        <f t="shared" ca="1" si="30"/>
        <v/>
      </c>
      <c r="AL80" s="237" t="str">
        <f t="shared" ca="1" si="30"/>
        <v/>
      </c>
      <c r="AM80" s="237" t="str">
        <f t="shared" ca="1" si="30"/>
        <v/>
      </c>
      <c r="AN80" s="238" t="str">
        <f t="shared" ca="1" si="30"/>
        <v/>
      </c>
      <c r="AO80" s="241" t="str">
        <f t="shared" ca="1" si="30"/>
        <v/>
      </c>
      <c r="AP80" s="237" t="str">
        <f t="shared" ca="1" si="30"/>
        <v/>
      </c>
      <c r="AQ80" s="237" t="str">
        <f t="shared" ca="1" si="30"/>
        <v/>
      </c>
      <c r="AR80" s="238" t="str">
        <f t="shared" ca="1" si="30"/>
        <v/>
      </c>
      <c r="AS80" s="241" t="str">
        <f t="shared" ca="1" si="30"/>
        <v/>
      </c>
      <c r="AT80" s="237" t="str">
        <f t="shared" ca="1" si="30"/>
        <v/>
      </c>
      <c r="AU80" s="237" t="str">
        <f t="shared" ca="1" si="30"/>
        <v/>
      </c>
      <c r="AV80" s="238" t="str">
        <f t="shared" ca="1" si="30"/>
        <v/>
      </c>
      <c r="AW80" s="241" t="str">
        <f t="shared" ca="1" si="30"/>
        <v/>
      </c>
      <c r="AX80" s="237" t="str">
        <f t="shared" ca="1" si="30"/>
        <v/>
      </c>
      <c r="AY80" s="237" t="str">
        <f t="shared" ca="1" si="30"/>
        <v/>
      </c>
      <c r="AZ80" s="238" t="str">
        <f t="shared" ca="1" si="29"/>
        <v/>
      </c>
      <c r="BA80" s="237" t="str">
        <f t="shared" ca="1" si="29"/>
        <v/>
      </c>
      <c r="BB80" s="237" t="str">
        <f t="shared" ca="1" si="29"/>
        <v/>
      </c>
      <c r="BC80" s="237" t="str">
        <f t="shared" ca="1" si="29"/>
        <v/>
      </c>
      <c r="BD80" s="238" t="str">
        <f t="shared" ca="1" si="29"/>
        <v/>
      </c>
      <c r="BE80" s="255"/>
      <c r="BF80" s="243"/>
      <c r="BG80" s="244"/>
      <c r="BH80" s="245"/>
      <c r="BI80" s="79">
        <f t="shared" si="38"/>
        <v>68562</v>
      </c>
      <c r="BJ80" s="8">
        <f t="shared" si="39"/>
        <v>70</v>
      </c>
      <c r="BK80" s="61">
        <f t="shared" si="33"/>
        <v>2087</v>
      </c>
      <c r="BN80" s="62">
        <f t="shared" si="34"/>
        <v>70</v>
      </c>
      <c r="BO80" s="63" t="str">
        <f t="shared" si="35"/>
        <v>1/0/2087</v>
      </c>
      <c r="BP80" s="64">
        <f t="shared" ca="1" si="31"/>
        <v>0</v>
      </c>
      <c r="BQ80" s="62">
        <v>52</v>
      </c>
      <c r="BR80" s="4">
        <f t="shared" si="32"/>
        <v>1.1111111111111112E-2</v>
      </c>
      <c r="BS80" s="5">
        <f t="shared" ca="1" si="36"/>
        <v>0</v>
      </c>
      <c r="BT80"/>
      <c r="CB80" s="65"/>
    </row>
    <row r="81" spans="1:80" ht="13" customHeight="1" x14ac:dyDescent="0.35">
      <c r="A81" s="369"/>
      <c r="B81" s="246">
        <f t="shared" si="37"/>
        <v>2088</v>
      </c>
      <c r="C81" s="247">
        <f t="shared" si="37"/>
        <v>71</v>
      </c>
      <c r="D81" s="22" t="str">
        <f ca="1">IF(BS81=0,"",SUM(BS$10:BS81))</f>
        <v/>
      </c>
      <c r="E81" s="248" t="str">
        <f t="shared" ca="1" si="41"/>
        <v/>
      </c>
      <c r="F81" s="249" t="str">
        <f t="shared" ca="1" si="41"/>
        <v/>
      </c>
      <c r="G81" s="250" t="str">
        <f t="shared" ca="1" si="41"/>
        <v/>
      </c>
      <c r="H81" s="250" t="str">
        <f t="shared" ca="1" si="41"/>
        <v/>
      </c>
      <c r="I81" s="251" t="str">
        <f t="shared" ca="1" si="41"/>
        <v/>
      </c>
      <c r="J81" s="252" t="str">
        <f t="shared" ca="1" si="41"/>
        <v/>
      </c>
      <c r="K81" s="250" t="str">
        <f t="shared" ca="1" si="41"/>
        <v/>
      </c>
      <c r="L81" s="250" t="str">
        <f t="shared" ca="1" si="41"/>
        <v/>
      </c>
      <c r="M81" s="251" t="str">
        <f t="shared" ca="1" si="41"/>
        <v/>
      </c>
      <c r="N81" s="253" t="str">
        <f t="shared" ca="1" si="41"/>
        <v/>
      </c>
      <c r="O81" s="250" t="str">
        <f t="shared" ca="1" si="41"/>
        <v/>
      </c>
      <c r="P81" s="250" t="str">
        <f t="shared" ca="1" si="41"/>
        <v/>
      </c>
      <c r="Q81" s="251" t="str">
        <f t="shared" ca="1" si="41"/>
        <v/>
      </c>
      <c r="R81" s="254" t="str">
        <f t="shared" ca="1" si="41"/>
        <v/>
      </c>
      <c r="S81" s="250" t="str">
        <f t="shared" ca="1" si="41"/>
        <v/>
      </c>
      <c r="T81" s="250" t="str">
        <f t="shared" ca="1" si="41"/>
        <v/>
      </c>
      <c r="U81" s="251" t="str">
        <f t="shared" ca="1" si="40"/>
        <v/>
      </c>
      <c r="V81" s="254" t="str">
        <f t="shared" ca="1" si="40"/>
        <v/>
      </c>
      <c r="W81" s="250" t="str">
        <f t="shared" ca="1" si="40"/>
        <v/>
      </c>
      <c r="X81" s="250" t="str">
        <f t="shared" ca="1" si="40"/>
        <v/>
      </c>
      <c r="Y81" s="250" t="str">
        <f t="shared" ca="1" si="40"/>
        <v/>
      </c>
      <c r="Z81" s="250" t="str">
        <f t="shared" ca="1" si="40"/>
        <v/>
      </c>
      <c r="AA81" s="251" t="str">
        <f t="shared" ca="1" si="40"/>
        <v/>
      </c>
      <c r="AB81" s="254" t="str">
        <f t="shared" ca="1" si="40"/>
        <v/>
      </c>
      <c r="AC81" s="250" t="str">
        <f t="shared" ca="1" si="40"/>
        <v/>
      </c>
      <c r="AD81" s="250" t="str">
        <f t="shared" ca="1" si="40"/>
        <v/>
      </c>
      <c r="AE81" s="251" t="str">
        <f t="shared" ca="1" si="40"/>
        <v/>
      </c>
      <c r="AF81" s="254" t="str">
        <f t="shared" ca="1" si="40"/>
        <v/>
      </c>
      <c r="AG81" s="250" t="str">
        <f t="shared" ca="1" si="40"/>
        <v/>
      </c>
      <c r="AH81" s="250" t="str">
        <f t="shared" ca="1" si="40"/>
        <v/>
      </c>
      <c r="AI81" s="251" t="str">
        <f t="shared" ca="1" si="40"/>
        <v/>
      </c>
      <c r="AJ81" s="254" t="str">
        <f t="shared" ca="1" si="30"/>
        <v/>
      </c>
      <c r="AK81" s="250" t="str">
        <f t="shared" ca="1" si="30"/>
        <v/>
      </c>
      <c r="AL81" s="250" t="str">
        <f t="shared" ca="1" si="30"/>
        <v/>
      </c>
      <c r="AM81" s="250" t="str">
        <f t="shared" ca="1" si="30"/>
        <v/>
      </c>
      <c r="AN81" s="251" t="str">
        <f t="shared" ca="1" si="30"/>
        <v/>
      </c>
      <c r="AO81" s="254" t="str">
        <f t="shared" ca="1" si="30"/>
        <v/>
      </c>
      <c r="AP81" s="250" t="str">
        <f t="shared" ca="1" si="30"/>
        <v/>
      </c>
      <c r="AQ81" s="250" t="str">
        <f t="shared" ca="1" si="30"/>
        <v/>
      </c>
      <c r="AR81" s="251" t="str">
        <f t="shared" ca="1" si="30"/>
        <v/>
      </c>
      <c r="AS81" s="254" t="str">
        <f t="shared" ca="1" si="30"/>
        <v/>
      </c>
      <c r="AT81" s="250" t="str">
        <f t="shared" ca="1" si="30"/>
        <v/>
      </c>
      <c r="AU81" s="250" t="str">
        <f t="shared" ca="1" si="30"/>
        <v/>
      </c>
      <c r="AV81" s="251" t="str">
        <f t="shared" ca="1" si="30"/>
        <v/>
      </c>
      <c r="AW81" s="254" t="str">
        <f t="shared" ca="1" si="30"/>
        <v/>
      </c>
      <c r="AX81" s="250" t="str">
        <f t="shared" ca="1" si="30"/>
        <v/>
      </c>
      <c r="AY81" s="250" t="str">
        <f t="shared" ca="1" si="30"/>
        <v/>
      </c>
      <c r="AZ81" s="251" t="str">
        <f t="shared" ca="1" si="29"/>
        <v/>
      </c>
      <c r="BA81" s="250" t="str">
        <f t="shared" ca="1" si="29"/>
        <v/>
      </c>
      <c r="BB81" s="250" t="str">
        <f t="shared" ca="1" si="29"/>
        <v/>
      </c>
      <c r="BC81" s="250" t="str">
        <f t="shared" ca="1" si="29"/>
        <v/>
      </c>
      <c r="BD81" s="251" t="str">
        <f t="shared" ca="1" si="29"/>
        <v/>
      </c>
      <c r="BE81" s="255"/>
      <c r="BF81" s="226"/>
      <c r="BG81" s="67"/>
      <c r="BH81" s="227"/>
      <c r="BI81" s="79">
        <f t="shared" si="38"/>
        <v>68928</v>
      </c>
      <c r="BJ81" s="8">
        <f t="shared" si="39"/>
        <v>71</v>
      </c>
      <c r="BK81" s="61">
        <f t="shared" si="33"/>
        <v>2088</v>
      </c>
      <c r="BN81" s="62">
        <f t="shared" si="34"/>
        <v>71</v>
      </c>
      <c r="BO81" s="63" t="str">
        <f t="shared" si="35"/>
        <v>1/0/2088</v>
      </c>
      <c r="BP81" s="64">
        <f t="shared" ca="1" si="31"/>
        <v>0</v>
      </c>
      <c r="BQ81" s="62">
        <v>52</v>
      </c>
      <c r="BR81" s="4">
        <f t="shared" si="32"/>
        <v>1.1111111111111112E-2</v>
      </c>
      <c r="BS81" s="5">
        <f t="shared" ca="1" si="36"/>
        <v>0</v>
      </c>
      <c r="BT81"/>
      <c r="CB81" s="65"/>
    </row>
    <row r="82" spans="1:80" ht="13" customHeight="1" x14ac:dyDescent="0.35">
      <c r="A82" s="369"/>
      <c r="B82" s="246">
        <f t="shared" si="37"/>
        <v>2089</v>
      </c>
      <c r="C82" s="247">
        <f t="shared" si="37"/>
        <v>72</v>
      </c>
      <c r="D82" s="22" t="str">
        <f ca="1">IF(BS82=0,"",SUM(BS$10:BS82))</f>
        <v/>
      </c>
      <c r="E82" s="248" t="str">
        <f t="shared" ca="1" si="41"/>
        <v/>
      </c>
      <c r="F82" s="249" t="str">
        <f t="shared" ca="1" si="41"/>
        <v/>
      </c>
      <c r="G82" s="250" t="str">
        <f t="shared" ca="1" si="41"/>
        <v/>
      </c>
      <c r="H82" s="250" t="str">
        <f t="shared" ca="1" si="41"/>
        <v/>
      </c>
      <c r="I82" s="251" t="str">
        <f t="shared" ca="1" si="41"/>
        <v/>
      </c>
      <c r="J82" s="252" t="str">
        <f t="shared" ca="1" si="41"/>
        <v/>
      </c>
      <c r="K82" s="250" t="str">
        <f t="shared" ca="1" si="41"/>
        <v/>
      </c>
      <c r="L82" s="250" t="str">
        <f t="shared" ca="1" si="41"/>
        <v/>
      </c>
      <c r="M82" s="251" t="str">
        <f t="shared" ca="1" si="41"/>
        <v/>
      </c>
      <c r="N82" s="253" t="str">
        <f t="shared" ca="1" si="41"/>
        <v/>
      </c>
      <c r="O82" s="250" t="str">
        <f t="shared" ca="1" si="41"/>
        <v/>
      </c>
      <c r="P82" s="250" t="str">
        <f t="shared" ca="1" si="41"/>
        <v/>
      </c>
      <c r="Q82" s="251" t="str">
        <f t="shared" ca="1" si="41"/>
        <v/>
      </c>
      <c r="R82" s="254" t="str">
        <f t="shared" ca="1" si="41"/>
        <v/>
      </c>
      <c r="S82" s="250" t="str">
        <f t="shared" ca="1" si="41"/>
        <v/>
      </c>
      <c r="T82" s="250" t="str">
        <f t="shared" ca="1" si="41"/>
        <v/>
      </c>
      <c r="U82" s="251" t="str">
        <f t="shared" ca="1" si="40"/>
        <v/>
      </c>
      <c r="V82" s="254" t="str">
        <f t="shared" ca="1" si="40"/>
        <v/>
      </c>
      <c r="W82" s="250" t="str">
        <f t="shared" ca="1" si="40"/>
        <v/>
      </c>
      <c r="X82" s="250" t="str">
        <f t="shared" ca="1" si="40"/>
        <v/>
      </c>
      <c r="Y82" s="250" t="str">
        <f t="shared" ca="1" si="40"/>
        <v/>
      </c>
      <c r="Z82" s="250" t="str">
        <f t="shared" ca="1" si="40"/>
        <v/>
      </c>
      <c r="AA82" s="251" t="str">
        <f t="shared" ca="1" si="40"/>
        <v/>
      </c>
      <c r="AB82" s="254" t="str">
        <f t="shared" ca="1" si="40"/>
        <v/>
      </c>
      <c r="AC82" s="250" t="str">
        <f t="shared" ca="1" si="40"/>
        <v/>
      </c>
      <c r="AD82" s="250" t="str">
        <f t="shared" ca="1" si="40"/>
        <v/>
      </c>
      <c r="AE82" s="251" t="str">
        <f t="shared" ca="1" si="40"/>
        <v/>
      </c>
      <c r="AF82" s="254" t="str">
        <f t="shared" ca="1" si="40"/>
        <v/>
      </c>
      <c r="AG82" s="250" t="str">
        <f t="shared" ca="1" si="40"/>
        <v/>
      </c>
      <c r="AH82" s="250" t="str">
        <f t="shared" ca="1" si="40"/>
        <v/>
      </c>
      <c r="AI82" s="251" t="str">
        <f t="shared" ca="1" si="40"/>
        <v/>
      </c>
      <c r="AJ82" s="254" t="str">
        <f t="shared" ca="1" si="30"/>
        <v/>
      </c>
      <c r="AK82" s="250" t="str">
        <f t="shared" ca="1" si="30"/>
        <v/>
      </c>
      <c r="AL82" s="250" t="str">
        <f t="shared" ca="1" si="30"/>
        <v/>
      </c>
      <c r="AM82" s="250" t="str">
        <f t="shared" ca="1" si="30"/>
        <v/>
      </c>
      <c r="AN82" s="251" t="str">
        <f t="shared" ca="1" si="30"/>
        <v/>
      </c>
      <c r="AO82" s="254" t="str">
        <f t="shared" ca="1" si="30"/>
        <v/>
      </c>
      <c r="AP82" s="250" t="str">
        <f t="shared" ca="1" si="30"/>
        <v/>
      </c>
      <c r="AQ82" s="250" t="str">
        <f t="shared" ca="1" si="30"/>
        <v/>
      </c>
      <c r="AR82" s="251" t="str">
        <f t="shared" ca="1" si="30"/>
        <v/>
      </c>
      <c r="AS82" s="254" t="str">
        <f t="shared" ca="1" si="30"/>
        <v/>
      </c>
      <c r="AT82" s="250" t="str">
        <f t="shared" ca="1" si="30"/>
        <v/>
      </c>
      <c r="AU82" s="250" t="str">
        <f t="shared" ca="1" si="30"/>
        <v/>
      </c>
      <c r="AV82" s="251" t="str">
        <f t="shared" ca="1" si="30"/>
        <v/>
      </c>
      <c r="AW82" s="254" t="str">
        <f t="shared" ca="1" si="30"/>
        <v/>
      </c>
      <c r="AX82" s="250" t="str">
        <f t="shared" ca="1" si="30"/>
        <v/>
      </c>
      <c r="AY82" s="250" t="str">
        <f t="shared" ref="AY82:BD97" ca="1" si="42">IF(DATE($BK82,AY$5,AY$6)&lt;=DATE(YEAR($BE$5),MONTH($BE$5),DAY($BE$5)),"X","")</f>
        <v/>
      </c>
      <c r="AZ82" s="251" t="str">
        <f t="shared" ca="1" si="42"/>
        <v/>
      </c>
      <c r="BA82" s="250" t="str">
        <f t="shared" ca="1" si="42"/>
        <v/>
      </c>
      <c r="BB82" s="250" t="str">
        <f t="shared" ca="1" si="42"/>
        <v/>
      </c>
      <c r="BC82" s="250" t="str">
        <f t="shared" ca="1" si="42"/>
        <v/>
      </c>
      <c r="BD82" s="251" t="str">
        <f t="shared" ca="1" si="42"/>
        <v/>
      </c>
      <c r="BE82" s="255"/>
      <c r="BF82" s="226"/>
      <c r="BG82" s="67"/>
      <c r="BH82" s="227"/>
      <c r="BI82" s="79">
        <f t="shared" si="38"/>
        <v>69293</v>
      </c>
      <c r="BJ82" s="8">
        <f t="shared" si="39"/>
        <v>72</v>
      </c>
      <c r="BK82" s="61">
        <f t="shared" si="33"/>
        <v>2089</v>
      </c>
      <c r="BN82" s="62">
        <f t="shared" si="34"/>
        <v>72</v>
      </c>
      <c r="BO82" s="63" t="str">
        <f t="shared" si="35"/>
        <v>1/0/2089</v>
      </c>
      <c r="BP82" s="64">
        <f t="shared" ca="1" si="31"/>
        <v>0</v>
      </c>
      <c r="BQ82" s="62">
        <v>52</v>
      </c>
      <c r="BR82" s="4">
        <f t="shared" si="32"/>
        <v>1.1111111111111112E-2</v>
      </c>
      <c r="BS82" s="5">
        <f t="shared" ca="1" si="36"/>
        <v>0</v>
      </c>
      <c r="BT82"/>
      <c r="CB82" s="65"/>
    </row>
    <row r="83" spans="1:80" ht="13" customHeight="1" x14ac:dyDescent="0.35">
      <c r="A83" s="369"/>
      <c r="B83" s="246">
        <f t="shared" si="37"/>
        <v>2090</v>
      </c>
      <c r="C83" s="247">
        <f t="shared" si="37"/>
        <v>73</v>
      </c>
      <c r="D83" s="22" t="str">
        <f ca="1">IF(BS83=0,"",SUM(BS$10:BS83))</f>
        <v/>
      </c>
      <c r="E83" s="248" t="str">
        <f t="shared" ca="1" si="41"/>
        <v/>
      </c>
      <c r="F83" s="249" t="str">
        <f t="shared" ca="1" si="41"/>
        <v/>
      </c>
      <c r="G83" s="250" t="str">
        <f t="shared" ca="1" si="41"/>
        <v/>
      </c>
      <c r="H83" s="250" t="str">
        <f t="shared" ca="1" si="41"/>
        <v/>
      </c>
      <c r="I83" s="251" t="str">
        <f t="shared" ca="1" si="41"/>
        <v/>
      </c>
      <c r="J83" s="252" t="str">
        <f t="shared" ca="1" si="41"/>
        <v/>
      </c>
      <c r="K83" s="250" t="str">
        <f t="shared" ca="1" si="41"/>
        <v/>
      </c>
      <c r="L83" s="250" t="str">
        <f t="shared" ca="1" si="41"/>
        <v/>
      </c>
      <c r="M83" s="251" t="str">
        <f t="shared" ca="1" si="41"/>
        <v/>
      </c>
      <c r="N83" s="253" t="str">
        <f t="shared" ca="1" si="41"/>
        <v/>
      </c>
      <c r="O83" s="250" t="str">
        <f t="shared" ca="1" si="41"/>
        <v/>
      </c>
      <c r="P83" s="250" t="str">
        <f t="shared" ca="1" si="41"/>
        <v/>
      </c>
      <c r="Q83" s="251" t="str">
        <f t="shared" ca="1" si="41"/>
        <v/>
      </c>
      <c r="R83" s="254" t="str">
        <f t="shared" ca="1" si="41"/>
        <v/>
      </c>
      <c r="S83" s="250" t="str">
        <f t="shared" ca="1" si="41"/>
        <v/>
      </c>
      <c r="T83" s="250" t="str">
        <f t="shared" ca="1" si="41"/>
        <v/>
      </c>
      <c r="U83" s="251" t="str">
        <f t="shared" ca="1" si="40"/>
        <v/>
      </c>
      <c r="V83" s="254" t="str">
        <f t="shared" ca="1" si="40"/>
        <v/>
      </c>
      <c r="W83" s="250" t="str">
        <f t="shared" ca="1" si="40"/>
        <v/>
      </c>
      <c r="X83" s="250" t="str">
        <f t="shared" ca="1" si="40"/>
        <v/>
      </c>
      <c r="Y83" s="250" t="str">
        <f t="shared" ca="1" si="40"/>
        <v/>
      </c>
      <c r="Z83" s="250" t="str">
        <f t="shared" ca="1" si="40"/>
        <v/>
      </c>
      <c r="AA83" s="251" t="str">
        <f t="shared" ca="1" si="40"/>
        <v/>
      </c>
      <c r="AB83" s="254" t="str">
        <f t="shared" ca="1" si="40"/>
        <v/>
      </c>
      <c r="AC83" s="250" t="str">
        <f t="shared" ca="1" si="40"/>
        <v/>
      </c>
      <c r="AD83" s="250" t="str">
        <f t="shared" ca="1" si="40"/>
        <v/>
      </c>
      <c r="AE83" s="251" t="str">
        <f t="shared" ca="1" si="40"/>
        <v/>
      </c>
      <c r="AF83" s="254" t="str">
        <f t="shared" ca="1" si="40"/>
        <v/>
      </c>
      <c r="AG83" s="250" t="str">
        <f t="shared" ca="1" si="40"/>
        <v/>
      </c>
      <c r="AH83" s="250" t="str">
        <f t="shared" ca="1" si="40"/>
        <v/>
      </c>
      <c r="AI83" s="251" t="str">
        <f t="shared" ca="1" si="40"/>
        <v/>
      </c>
      <c r="AJ83" s="254" t="str">
        <f t="shared" ref="AJ83:AY98" ca="1" si="43">IF(DATE($BK83,AJ$5,AJ$6)&lt;=DATE(YEAR($BE$5),MONTH($BE$5),DAY($BE$5)),"X","")</f>
        <v/>
      </c>
      <c r="AK83" s="250" t="str">
        <f t="shared" ca="1" si="43"/>
        <v/>
      </c>
      <c r="AL83" s="250" t="str">
        <f t="shared" ca="1" si="43"/>
        <v/>
      </c>
      <c r="AM83" s="250" t="str">
        <f t="shared" ca="1" si="43"/>
        <v/>
      </c>
      <c r="AN83" s="251" t="str">
        <f t="shared" ca="1" si="43"/>
        <v/>
      </c>
      <c r="AO83" s="254" t="str">
        <f t="shared" ca="1" si="43"/>
        <v/>
      </c>
      <c r="AP83" s="250" t="str">
        <f t="shared" ca="1" si="43"/>
        <v/>
      </c>
      <c r="AQ83" s="250" t="str">
        <f t="shared" ca="1" si="43"/>
        <v/>
      </c>
      <c r="AR83" s="251" t="str">
        <f t="shared" ca="1" si="43"/>
        <v/>
      </c>
      <c r="AS83" s="254" t="str">
        <f t="shared" ca="1" si="43"/>
        <v/>
      </c>
      <c r="AT83" s="250" t="str">
        <f t="shared" ca="1" si="43"/>
        <v/>
      </c>
      <c r="AU83" s="250" t="str">
        <f t="shared" ca="1" si="43"/>
        <v/>
      </c>
      <c r="AV83" s="251" t="str">
        <f t="shared" ca="1" si="43"/>
        <v/>
      </c>
      <c r="AW83" s="254" t="str">
        <f t="shared" ca="1" si="43"/>
        <v/>
      </c>
      <c r="AX83" s="250" t="str">
        <f t="shared" ca="1" si="43"/>
        <v/>
      </c>
      <c r="AY83" s="250" t="str">
        <f t="shared" ca="1" si="43"/>
        <v/>
      </c>
      <c r="AZ83" s="251" t="str">
        <f t="shared" ca="1" si="42"/>
        <v/>
      </c>
      <c r="BA83" s="250" t="str">
        <f t="shared" ca="1" si="42"/>
        <v/>
      </c>
      <c r="BB83" s="250" t="str">
        <f t="shared" ca="1" si="42"/>
        <v/>
      </c>
      <c r="BC83" s="250" t="str">
        <f t="shared" ca="1" si="42"/>
        <v/>
      </c>
      <c r="BD83" s="251" t="str">
        <f t="shared" ca="1" si="42"/>
        <v/>
      </c>
      <c r="BE83" s="255"/>
      <c r="BF83" s="226"/>
      <c r="BG83" s="67"/>
      <c r="BH83" s="227"/>
      <c r="BI83" s="79">
        <f t="shared" si="38"/>
        <v>69658</v>
      </c>
      <c r="BJ83" s="8">
        <f t="shared" si="39"/>
        <v>73</v>
      </c>
      <c r="BK83" s="61">
        <f t="shared" si="33"/>
        <v>2090</v>
      </c>
      <c r="BN83" s="62">
        <f t="shared" si="34"/>
        <v>73</v>
      </c>
      <c r="BO83" s="63" t="str">
        <f t="shared" si="35"/>
        <v>1/0/2090</v>
      </c>
      <c r="BP83" s="64">
        <f t="shared" ca="1" si="31"/>
        <v>0</v>
      </c>
      <c r="BQ83" s="62">
        <v>52</v>
      </c>
      <c r="BR83" s="4">
        <f t="shared" si="32"/>
        <v>1.1111111111111112E-2</v>
      </c>
      <c r="BS83" s="5">
        <f t="shared" ca="1" si="36"/>
        <v>0</v>
      </c>
      <c r="BT83"/>
      <c r="CB83" s="65"/>
    </row>
    <row r="84" spans="1:80" ht="13" customHeight="1" x14ac:dyDescent="0.35">
      <c r="A84" s="369"/>
      <c r="B84" s="246">
        <f t="shared" si="37"/>
        <v>2091</v>
      </c>
      <c r="C84" s="247">
        <f t="shared" si="37"/>
        <v>74</v>
      </c>
      <c r="D84" s="22" t="str">
        <f ca="1">IF(BS84=0,"",SUM(BS$10:BS84))</f>
        <v/>
      </c>
      <c r="E84" s="248" t="str">
        <f t="shared" ca="1" si="41"/>
        <v/>
      </c>
      <c r="F84" s="249" t="str">
        <f t="shared" ca="1" si="41"/>
        <v/>
      </c>
      <c r="G84" s="250" t="str">
        <f t="shared" ca="1" si="41"/>
        <v/>
      </c>
      <c r="H84" s="250" t="str">
        <f t="shared" ca="1" si="41"/>
        <v/>
      </c>
      <c r="I84" s="251" t="str">
        <f t="shared" ca="1" si="41"/>
        <v/>
      </c>
      <c r="J84" s="252" t="str">
        <f t="shared" ca="1" si="41"/>
        <v/>
      </c>
      <c r="K84" s="250" t="str">
        <f t="shared" ca="1" si="41"/>
        <v/>
      </c>
      <c r="L84" s="250" t="str">
        <f t="shared" ca="1" si="41"/>
        <v/>
      </c>
      <c r="M84" s="251" t="str">
        <f t="shared" ca="1" si="41"/>
        <v/>
      </c>
      <c r="N84" s="253" t="str">
        <f t="shared" ca="1" si="41"/>
        <v/>
      </c>
      <c r="O84" s="250" t="str">
        <f t="shared" ca="1" si="41"/>
        <v/>
      </c>
      <c r="P84" s="250" t="str">
        <f t="shared" ca="1" si="41"/>
        <v/>
      </c>
      <c r="Q84" s="251" t="str">
        <f t="shared" ca="1" si="41"/>
        <v/>
      </c>
      <c r="R84" s="254" t="str">
        <f t="shared" ca="1" si="41"/>
        <v/>
      </c>
      <c r="S84" s="250" t="str">
        <f t="shared" ca="1" si="41"/>
        <v/>
      </c>
      <c r="T84" s="250" t="str">
        <f t="shared" ca="1" si="41"/>
        <v/>
      </c>
      <c r="U84" s="251" t="str">
        <f t="shared" ca="1" si="40"/>
        <v/>
      </c>
      <c r="V84" s="254" t="str">
        <f t="shared" ca="1" si="40"/>
        <v/>
      </c>
      <c r="W84" s="250" t="str">
        <f t="shared" ca="1" si="40"/>
        <v/>
      </c>
      <c r="X84" s="250" t="str">
        <f t="shared" ca="1" si="40"/>
        <v/>
      </c>
      <c r="Y84" s="250" t="str">
        <f t="shared" ca="1" si="40"/>
        <v/>
      </c>
      <c r="Z84" s="250" t="str">
        <f t="shared" ca="1" si="40"/>
        <v/>
      </c>
      <c r="AA84" s="251" t="str">
        <f t="shared" ca="1" si="40"/>
        <v/>
      </c>
      <c r="AB84" s="254" t="str">
        <f t="shared" ca="1" si="40"/>
        <v/>
      </c>
      <c r="AC84" s="250" t="str">
        <f t="shared" ca="1" si="40"/>
        <v/>
      </c>
      <c r="AD84" s="250" t="str">
        <f t="shared" ca="1" si="40"/>
        <v/>
      </c>
      <c r="AE84" s="251" t="str">
        <f t="shared" ca="1" si="40"/>
        <v/>
      </c>
      <c r="AF84" s="254" t="str">
        <f t="shared" ca="1" si="40"/>
        <v/>
      </c>
      <c r="AG84" s="250" t="str">
        <f t="shared" ca="1" si="40"/>
        <v/>
      </c>
      <c r="AH84" s="250" t="str">
        <f t="shared" ca="1" si="40"/>
        <v/>
      </c>
      <c r="AI84" s="251" t="str">
        <f t="shared" ca="1" si="40"/>
        <v/>
      </c>
      <c r="AJ84" s="254" t="str">
        <f t="shared" ca="1" si="43"/>
        <v/>
      </c>
      <c r="AK84" s="250" t="str">
        <f t="shared" ca="1" si="43"/>
        <v/>
      </c>
      <c r="AL84" s="250" t="str">
        <f t="shared" ca="1" si="43"/>
        <v/>
      </c>
      <c r="AM84" s="250" t="str">
        <f t="shared" ca="1" si="43"/>
        <v/>
      </c>
      <c r="AN84" s="251" t="str">
        <f t="shared" ca="1" si="43"/>
        <v/>
      </c>
      <c r="AO84" s="254" t="str">
        <f t="shared" ca="1" si="43"/>
        <v/>
      </c>
      <c r="AP84" s="250" t="str">
        <f t="shared" ca="1" si="43"/>
        <v/>
      </c>
      <c r="AQ84" s="250" t="str">
        <f t="shared" ca="1" si="43"/>
        <v/>
      </c>
      <c r="AR84" s="251" t="str">
        <f t="shared" ca="1" si="43"/>
        <v/>
      </c>
      <c r="AS84" s="254" t="str">
        <f t="shared" ca="1" si="43"/>
        <v/>
      </c>
      <c r="AT84" s="250" t="str">
        <f t="shared" ca="1" si="43"/>
        <v/>
      </c>
      <c r="AU84" s="250" t="str">
        <f t="shared" ca="1" si="43"/>
        <v/>
      </c>
      <c r="AV84" s="251" t="str">
        <f t="shared" ca="1" si="43"/>
        <v/>
      </c>
      <c r="AW84" s="254" t="str">
        <f t="shared" ca="1" si="43"/>
        <v/>
      </c>
      <c r="AX84" s="250" t="str">
        <f t="shared" ca="1" si="43"/>
        <v/>
      </c>
      <c r="AY84" s="250" t="str">
        <f t="shared" ca="1" si="43"/>
        <v/>
      </c>
      <c r="AZ84" s="251" t="str">
        <f t="shared" ca="1" si="42"/>
        <v/>
      </c>
      <c r="BA84" s="250" t="str">
        <f t="shared" ca="1" si="42"/>
        <v/>
      </c>
      <c r="BB84" s="250" t="str">
        <f t="shared" ca="1" si="42"/>
        <v/>
      </c>
      <c r="BC84" s="250" t="str">
        <f t="shared" ca="1" si="42"/>
        <v/>
      </c>
      <c r="BD84" s="251" t="str">
        <f t="shared" ca="1" si="42"/>
        <v/>
      </c>
      <c r="BE84" s="255"/>
      <c r="BF84" s="226"/>
      <c r="BG84" s="67"/>
      <c r="BH84" s="227"/>
      <c r="BI84" s="79">
        <f t="shared" si="38"/>
        <v>70023</v>
      </c>
      <c r="BJ84" s="8">
        <f t="shared" si="39"/>
        <v>74</v>
      </c>
      <c r="BK84" s="61">
        <f t="shared" si="33"/>
        <v>2091</v>
      </c>
      <c r="BN84" s="62">
        <f t="shared" si="34"/>
        <v>74</v>
      </c>
      <c r="BO84" s="63" t="str">
        <f t="shared" si="35"/>
        <v>1/0/2091</v>
      </c>
      <c r="BP84" s="64">
        <f t="shared" ca="1" si="31"/>
        <v>0</v>
      </c>
      <c r="BQ84" s="62">
        <v>52</v>
      </c>
      <c r="BR84" s="4">
        <f t="shared" si="32"/>
        <v>1.1111111111111112E-2</v>
      </c>
      <c r="BS84" s="5">
        <f t="shared" ca="1" si="36"/>
        <v>0</v>
      </c>
      <c r="BT84"/>
      <c r="CB84" s="65"/>
    </row>
    <row r="85" spans="1:80" ht="13" customHeight="1" x14ac:dyDescent="0.35">
      <c r="A85" s="369"/>
      <c r="B85" s="246">
        <f t="shared" si="37"/>
        <v>2092</v>
      </c>
      <c r="C85" s="247">
        <f t="shared" si="37"/>
        <v>75</v>
      </c>
      <c r="D85" s="22" t="str">
        <f ca="1">IF(BS85=0,"",SUM(BS$10:BS85))</f>
        <v/>
      </c>
      <c r="E85" s="248" t="str">
        <f t="shared" ca="1" si="41"/>
        <v/>
      </c>
      <c r="F85" s="249" t="str">
        <f t="shared" ca="1" si="41"/>
        <v/>
      </c>
      <c r="G85" s="250" t="str">
        <f t="shared" ca="1" si="41"/>
        <v/>
      </c>
      <c r="H85" s="250" t="str">
        <f t="shared" ca="1" si="41"/>
        <v/>
      </c>
      <c r="I85" s="251" t="str">
        <f t="shared" ca="1" si="41"/>
        <v/>
      </c>
      <c r="J85" s="252" t="str">
        <f t="shared" ca="1" si="41"/>
        <v/>
      </c>
      <c r="K85" s="250" t="str">
        <f t="shared" ca="1" si="41"/>
        <v/>
      </c>
      <c r="L85" s="250" t="str">
        <f t="shared" ca="1" si="41"/>
        <v/>
      </c>
      <c r="M85" s="251" t="str">
        <f t="shared" ca="1" si="41"/>
        <v/>
      </c>
      <c r="N85" s="253" t="str">
        <f t="shared" ca="1" si="41"/>
        <v/>
      </c>
      <c r="O85" s="250" t="str">
        <f t="shared" ca="1" si="41"/>
        <v/>
      </c>
      <c r="P85" s="250" t="str">
        <f t="shared" ca="1" si="41"/>
        <v/>
      </c>
      <c r="Q85" s="251" t="str">
        <f t="shared" ca="1" si="41"/>
        <v/>
      </c>
      <c r="R85" s="254" t="str">
        <f t="shared" ca="1" si="41"/>
        <v/>
      </c>
      <c r="S85" s="250" t="str">
        <f t="shared" ca="1" si="41"/>
        <v/>
      </c>
      <c r="T85" s="250" t="str">
        <f t="shared" ca="1" si="41"/>
        <v/>
      </c>
      <c r="U85" s="251" t="str">
        <f t="shared" ca="1" si="40"/>
        <v/>
      </c>
      <c r="V85" s="254" t="str">
        <f t="shared" ca="1" si="40"/>
        <v/>
      </c>
      <c r="W85" s="250" t="str">
        <f t="shared" ca="1" si="40"/>
        <v/>
      </c>
      <c r="X85" s="250" t="str">
        <f t="shared" ca="1" si="40"/>
        <v/>
      </c>
      <c r="Y85" s="250" t="str">
        <f t="shared" ca="1" si="40"/>
        <v/>
      </c>
      <c r="Z85" s="250" t="str">
        <f t="shared" ca="1" si="40"/>
        <v/>
      </c>
      <c r="AA85" s="251" t="str">
        <f t="shared" ca="1" si="40"/>
        <v/>
      </c>
      <c r="AB85" s="254" t="str">
        <f t="shared" ca="1" si="40"/>
        <v/>
      </c>
      <c r="AC85" s="250" t="str">
        <f t="shared" ca="1" si="40"/>
        <v/>
      </c>
      <c r="AD85" s="250" t="str">
        <f t="shared" ca="1" si="40"/>
        <v/>
      </c>
      <c r="AE85" s="251" t="str">
        <f t="shared" ca="1" si="40"/>
        <v/>
      </c>
      <c r="AF85" s="254" t="str">
        <f t="shared" ca="1" si="40"/>
        <v/>
      </c>
      <c r="AG85" s="250" t="str">
        <f t="shared" ca="1" si="40"/>
        <v/>
      </c>
      <c r="AH85" s="250" t="str">
        <f t="shared" ca="1" si="40"/>
        <v/>
      </c>
      <c r="AI85" s="251" t="str">
        <f t="shared" ca="1" si="40"/>
        <v/>
      </c>
      <c r="AJ85" s="254" t="str">
        <f t="shared" ca="1" si="43"/>
        <v/>
      </c>
      <c r="AK85" s="250" t="str">
        <f t="shared" ca="1" si="43"/>
        <v/>
      </c>
      <c r="AL85" s="250" t="str">
        <f t="shared" ca="1" si="43"/>
        <v/>
      </c>
      <c r="AM85" s="250" t="str">
        <f t="shared" ca="1" si="43"/>
        <v/>
      </c>
      <c r="AN85" s="251" t="str">
        <f t="shared" ca="1" si="43"/>
        <v/>
      </c>
      <c r="AO85" s="254" t="str">
        <f t="shared" ca="1" si="43"/>
        <v/>
      </c>
      <c r="AP85" s="250" t="str">
        <f t="shared" ca="1" si="43"/>
        <v/>
      </c>
      <c r="AQ85" s="250" t="str">
        <f t="shared" ca="1" si="43"/>
        <v/>
      </c>
      <c r="AR85" s="251" t="str">
        <f t="shared" ca="1" si="43"/>
        <v/>
      </c>
      <c r="AS85" s="254" t="str">
        <f t="shared" ca="1" si="43"/>
        <v/>
      </c>
      <c r="AT85" s="250" t="str">
        <f t="shared" ca="1" si="43"/>
        <v/>
      </c>
      <c r="AU85" s="250" t="str">
        <f t="shared" ca="1" si="43"/>
        <v/>
      </c>
      <c r="AV85" s="251" t="str">
        <f t="shared" ca="1" si="43"/>
        <v/>
      </c>
      <c r="AW85" s="254" t="str">
        <f t="shared" ca="1" si="43"/>
        <v/>
      </c>
      <c r="AX85" s="250" t="str">
        <f t="shared" ca="1" si="43"/>
        <v/>
      </c>
      <c r="AY85" s="250" t="str">
        <f t="shared" ca="1" si="43"/>
        <v/>
      </c>
      <c r="AZ85" s="251" t="str">
        <f t="shared" ca="1" si="42"/>
        <v/>
      </c>
      <c r="BA85" s="250" t="str">
        <f t="shared" ca="1" si="42"/>
        <v/>
      </c>
      <c r="BB85" s="250" t="str">
        <f t="shared" ca="1" si="42"/>
        <v/>
      </c>
      <c r="BC85" s="250" t="str">
        <f t="shared" ca="1" si="42"/>
        <v/>
      </c>
      <c r="BD85" s="251" t="str">
        <f t="shared" ca="1" si="42"/>
        <v/>
      </c>
      <c r="BE85" s="255"/>
      <c r="BF85" s="226"/>
      <c r="BG85" s="67"/>
      <c r="BH85" s="227"/>
      <c r="BI85" s="79">
        <f t="shared" si="38"/>
        <v>70389</v>
      </c>
      <c r="BJ85" s="8">
        <f t="shared" si="39"/>
        <v>75</v>
      </c>
      <c r="BK85" s="61">
        <f t="shared" si="33"/>
        <v>2092</v>
      </c>
      <c r="BN85" s="62">
        <f t="shared" si="34"/>
        <v>75</v>
      </c>
      <c r="BO85" s="63" t="str">
        <f t="shared" si="35"/>
        <v>1/0/2092</v>
      </c>
      <c r="BP85" s="64">
        <f t="shared" ca="1" si="31"/>
        <v>0</v>
      </c>
      <c r="BQ85" s="62">
        <v>52</v>
      </c>
      <c r="BR85" s="4">
        <f t="shared" si="32"/>
        <v>1.1111111111111112E-2</v>
      </c>
      <c r="BS85" s="5">
        <f t="shared" ca="1" si="36"/>
        <v>0</v>
      </c>
      <c r="BT85"/>
      <c r="CB85" s="65"/>
    </row>
    <row r="86" spans="1:80" ht="13" customHeight="1" x14ac:dyDescent="0.35">
      <c r="A86" s="369"/>
      <c r="B86" s="246">
        <f t="shared" si="37"/>
        <v>2093</v>
      </c>
      <c r="C86" s="247">
        <f t="shared" si="37"/>
        <v>76</v>
      </c>
      <c r="D86" s="22" t="str">
        <f ca="1">IF(BS86=0,"",SUM(BS$10:BS86))</f>
        <v/>
      </c>
      <c r="E86" s="248" t="str">
        <f t="shared" ca="1" si="41"/>
        <v/>
      </c>
      <c r="F86" s="249" t="str">
        <f t="shared" ca="1" si="41"/>
        <v/>
      </c>
      <c r="G86" s="250" t="str">
        <f t="shared" ca="1" si="41"/>
        <v/>
      </c>
      <c r="H86" s="250" t="str">
        <f t="shared" ca="1" si="41"/>
        <v/>
      </c>
      <c r="I86" s="251" t="str">
        <f t="shared" ca="1" si="41"/>
        <v/>
      </c>
      <c r="J86" s="252" t="str">
        <f t="shared" ca="1" si="41"/>
        <v/>
      </c>
      <c r="K86" s="250" t="str">
        <f t="shared" ca="1" si="41"/>
        <v/>
      </c>
      <c r="L86" s="250" t="str">
        <f t="shared" ca="1" si="41"/>
        <v/>
      </c>
      <c r="M86" s="251" t="str">
        <f t="shared" ca="1" si="41"/>
        <v/>
      </c>
      <c r="N86" s="253" t="str">
        <f t="shared" ca="1" si="41"/>
        <v/>
      </c>
      <c r="O86" s="250" t="str">
        <f t="shared" ca="1" si="41"/>
        <v/>
      </c>
      <c r="P86" s="250" t="str">
        <f t="shared" ca="1" si="41"/>
        <v/>
      </c>
      <c r="Q86" s="251" t="str">
        <f t="shared" ca="1" si="41"/>
        <v/>
      </c>
      <c r="R86" s="254" t="str">
        <f t="shared" ca="1" si="41"/>
        <v/>
      </c>
      <c r="S86" s="250" t="str">
        <f t="shared" ca="1" si="41"/>
        <v/>
      </c>
      <c r="T86" s="250" t="str">
        <f t="shared" ca="1" si="41"/>
        <v/>
      </c>
      <c r="U86" s="251" t="str">
        <f t="shared" ca="1" si="40"/>
        <v/>
      </c>
      <c r="V86" s="254" t="str">
        <f t="shared" ca="1" si="40"/>
        <v/>
      </c>
      <c r="W86" s="250" t="str">
        <f t="shared" ca="1" si="40"/>
        <v/>
      </c>
      <c r="X86" s="250" t="str">
        <f t="shared" ca="1" si="40"/>
        <v/>
      </c>
      <c r="Y86" s="250" t="str">
        <f t="shared" ca="1" si="40"/>
        <v/>
      </c>
      <c r="Z86" s="250" t="str">
        <f t="shared" ca="1" si="40"/>
        <v/>
      </c>
      <c r="AA86" s="251" t="str">
        <f t="shared" ca="1" si="40"/>
        <v/>
      </c>
      <c r="AB86" s="254" t="str">
        <f t="shared" ca="1" si="40"/>
        <v/>
      </c>
      <c r="AC86" s="250" t="str">
        <f t="shared" ca="1" si="40"/>
        <v/>
      </c>
      <c r="AD86" s="250" t="str">
        <f t="shared" ca="1" si="40"/>
        <v/>
      </c>
      <c r="AE86" s="251" t="str">
        <f t="shared" ca="1" si="40"/>
        <v/>
      </c>
      <c r="AF86" s="254" t="str">
        <f t="shared" ca="1" si="40"/>
        <v/>
      </c>
      <c r="AG86" s="250" t="str">
        <f t="shared" ca="1" si="40"/>
        <v/>
      </c>
      <c r="AH86" s="250" t="str">
        <f t="shared" ca="1" si="40"/>
        <v/>
      </c>
      <c r="AI86" s="251" t="str">
        <f t="shared" ca="1" si="40"/>
        <v/>
      </c>
      <c r="AJ86" s="254" t="str">
        <f t="shared" ca="1" si="43"/>
        <v/>
      </c>
      <c r="AK86" s="250" t="str">
        <f t="shared" ca="1" si="43"/>
        <v/>
      </c>
      <c r="AL86" s="250" t="str">
        <f t="shared" ca="1" si="43"/>
        <v/>
      </c>
      <c r="AM86" s="250" t="str">
        <f t="shared" ca="1" si="43"/>
        <v/>
      </c>
      <c r="AN86" s="251" t="str">
        <f t="shared" ca="1" si="43"/>
        <v/>
      </c>
      <c r="AO86" s="254" t="str">
        <f t="shared" ca="1" si="43"/>
        <v/>
      </c>
      <c r="AP86" s="250" t="str">
        <f t="shared" ca="1" si="43"/>
        <v/>
      </c>
      <c r="AQ86" s="250" t="str">
        <f t="shared" ca="1" si="43"/>
        <v/>
      </c>
      <c r="AR86" s="251" t="str">
        <f t="shared" ca="1" si="43"/>
        <v/>
      </c>
      <c r="AS86" s="254" t="str">
        <f t="shared" ca="1" si="43"/>
        <v/>
      </c>
      <c r="AT86" s="250" t="str">
        <f t="shared" ca="1" si="43"/>
        <v/>
      </c>
      <c r="AU86" s="250" t="str">
        <f t="shared" ca="1" si="43"/>
        <v/>
      </c>
      <c r="AV86" s="251" t="str">
        <f t="shared" ca="1" si="43"/>
        <v/>
      </c>
      <c r="AW86" s="254" t="str">
        <f t="shared" ca="1" si="43"/>
        <v/>
      </c>
      <c r="AX86" s="250" t="str">
        <f t="shared" ca="1" si="43"/>
        <v/>
      </c>
      <c r="AY86" s="250" t="str">
        <f t="shared" ca="1" si="43"/>
        <v/>
      </c>
      <c r="AZ86" s="251" t="str">
        <f t="shared" ca="1" si="42"/>
        <v/>
      </c>
      <c r="BA86" s="250" t="str">
        <f t="shared" ca="1" si="42"/>
        <v/>
      </c>
      <c r="BB86" s="250" t="str">
        <f t="shared" ca="1" si="42"/>
        <v/>
      </c>
      <c r="BC86" s="250" t="str">
        <f t="shared" ca="1" si="42"/>
        <v/>
      </c>
      <c r="BD86" s="251" t="str">
        <f t="shared" ca="1" si="42"/>
        <v/>
      </c>
      <c r="BE86" s="255"/>
      <c r="BF86" s="226"/>
      <c r="BG86" s="67"/>
      <c r="BH86" s="227"/>
      <c r="BI86" s="79">
        <f t="shared" si="38"/>
        <v>70754</v>
      </c>
      <c r="BJ86" s="8">
        <f t="shared" si="39"/>
        <v>76</v>
      </c>
      <c r="BK86" s="61">
        <f t="shared" si="33"/>
        <v>2093</v>
      </c>
      <c r="BN86" s="62">
        <f t="shared" si="34"/>
        <v>76</v>
      </c>
      <c r="BO86" s="63" t="str">
        <f t="shared" si="35"/>
        <v>1/0/2093</v>
      </c>
      <c r="BP86" s="64">
        <f t="shared" ca="1" si="31"/>
        <v>0</v>
      </c>
      <c r="BQ86" s="62">
        <v>52</v>
      </c>
      <c r="BR86" s="4">
        <f t="shared" si="32"/>
        <v>1.1111111111111112E-2</v>
      </c>
      <c r="BS86" s="5">
        <f t="shared" ca="1" si="36"/>
        <v>0</v>
      </c>
      <c r="BT86"/>
      <c r="CB86" s="65"/>
    </row>
    <row r="87" spans="1:80" ht="13" customHeight="1" x14ac:dyDescent="0.35">
      <c r="A87" s="369"/>
      <c r="B87" s="246">
        <f t="shared" si="37"/>
        <v>2094</v>
      </c>
      <c r="C87" s="247">
        <f t="shared" si="37"/>
        <v>77</v>
      </c>
      <c r="D87" s="22" t="str">
        <f ca="1">IF(BS87=0,"",SUM(BS$10:BS87))</f>
        <v/>
      </c>
      <c r="E87" s="248" t="str">
        <f t="shared" ca="1" si="41"/>
        <v/>
      </c>
      <c r="F87" s="249" t="str">
        <f t="shared" ca="1" si="41"/>
        <v/>
      </c>
      <c r="G87" s="250" t="str">
        <f t="shared" ca="1" si="41"/>
        <v/>
      </c>
      <c r="H87" s="250" t="str">
        <f t="shared" ca="1" si="41"/>
        <v/>
      </c>
      <c r="I87" s="251" t="str">
        <f t="shared" ca="1" si="41"/>
        <v/>
      </c>
      <c r="J87" s="252" t="str">
        <f t="shared" ca="1" si="41"/>
        <v/>
      </c>
      <c r="K87" s="250" t="str">
        <f t="shared" ca="1" si="41"/>
        <v/>
      </c>
      <c r="L87" s="250" t="str">
        <f t="shared" ca="1" si="41"/>
        <v/>
      </c>
      <c r="M87" s="251" t="str">
        <f t="shared" ca="1" si="41"/>
        <v/>
      </c>
      <c r="N87" s="253" t="str">
        <f t="shared" ca="1" si="41"/>
        <v/>
      </c>
      <c r="O87" s="250" t="str">
        <f t="shared" ca="1" si="41"/>
        <v/>
      </c>
      <c r="P87" s="250" t="str">
        <f t="shared" ca="1" si="41"/>
        <v/>
      </c>
      <c r="Q87" s="251" t="str">
        <f t="shared" ca="1" si="41"/>
        <v/>
      </c>
      <c r="R87" s="254" t="str">
        <f t="shared" ca="1" si="41"/>
        <v/>
      </c>
      <c r="S87" s="250" t="str">
        <f t="shared" ca="1" si="41"/>
        <v/>
      </c>
      <c r="T87" s="250" t="str">
        <f t="shared" ca="1" si="41"/>
        <v/>
      </c>
      <c r="U87" s="251" t="str">
        <f t="shared" ca="1" si="40"/>
        <v/>
      </c>
      <c r="V87" s="254" t="str">
        <f t="shared" ca="1" si="40"/>
        <v/>
      </c>
      <c r="W87" s="250" t="str">
        <f t="shared" ca="1" si="40"/>
        <v/>
      </c>
      <c r="X87" s="250" t="str">
        <f t="shared" ca="1" si="40"/>
        <v/>
      </c>
      <c r="Y87" s="250" t="str">
        <f t="shared" ca="1" si="40"/>
        <v/>
      </c>
      <c r="Z87" s="250" t="str">
        <f t="shared" ca="1" si="40"/>
        <v/>
      </c>
      <c r="AA87" s="251" t="str">
        <f t="shared" ca="1" si="40"/>
        <v/>
      </c>
      <c r="AB87" s="254" t="str">
        <f t="shared" ca="1" si="40"/>
        <v/>
      </c>
      <c r="AC87" s="250" t="str">
        <f t="shared" ca="1" si="40"/>
        <v/>
      </c>
      <c r="AD87" s="250" t="str">
        <f t="shared" ca="1" si="40"/>
        <v/>
      </c>
      <c r="AE87" s="251" t="str">
        <f t="shared" ca="1" si="40"/>
        <v/>
      </c>
      <c r="AF87" s="254" t="str">
        <f t="shared" ca="1" si="40"/>
        <v/>
      </c>
      <c r="AG87" s="250" t="str">
        <f t="shared" ca="1" si="40"/>
        <v/>
      </c>
      <c r="AH87" s="250" t="str">
        <f t="shared" ca="1" si="40"/>
        <v/>
      </c>
      <c r="AI87" s="251" t="str">
        <f t="shared" ca="1" si="40"/>
        <v/>
      </c>
      <c r="AJ87" s="254" t="str">
        <f t="shared" ca="1" si="43"/>
        <v/>
      </c>
      <c r="AK87" s="250" t="str">
        <f t="shared" ca="1" si="43"/>
        <v/>
      </c>
      <c r="AL87" s="250" t="str">
        <f t="shared" ca="1" si="43"/>
        <v/>
      </c>
      <c r="AM87" s="250" t="str">
        <f t="shared" ca="1" si="43"/>
        <v/>
      </c>
      <c r="AN87" s="251" t="str">
        <f t="shared" ca="1" si="43"/>
        <v/>
      </c>
      <c r="AO87" s="254" t="str">
        <f t="shared" ca="1" si="43"/>
        <v/>
      </c>
      <c r="AP87" s="250" t="str">
        <f t="shared" ca="1" si="43"/>
        <v/>
      </c>
      <c r="AQ87" s="250" t="str">
        <f t="shared" ca="1" si="43"/>
        <v/>
      </c>
      <c r="AR87" s="251" t="str">
        <f t="shared" ca="1" si="43"/>
        <v/>
      </c>
      <c r="AS87" s="254" t="str">
        <f t="shared" ca="1" si="43"/>
        <v/>
      </c>
      <c r="AT87" s="250" t="str">
        <f t="shared" ca="1" si="43"/>
        <v/>
      </c>
      <c r="AU87" s="250" t="str">
        <f t="shared" ca="1" si="43"/>
        <v/>
      </c>
      <c r="AV87" s="251" t="str">
        <f t="shared" ca="1" si="43"/>
        <v/>
      </c>
      <c r="AW87" s="254" t="str">
        <f t="shared" ca="1" si="43"/>
        <v/>
      </c>
      <c r="AX87" s="250" t="str">
        <f t="shared" ca="1" si="43"/>
        <v/>
      </c>
      <c r="AY87" s="250" t="str">
        <f t="shared" ca="1" si="43"/>
        <v/>
      </c>
      <c r="AZ87" s="251" t="str">
        <f t="shared" ca="1" si="42"/>
        <v/>
      </c>
      <c r="BA87" s="250" t="str">
        <f t="shared" ca="1" si="42"/>
        <v/>
      </c>
      <c r="BB87" s="250" t="str">
        <f t="shared" ca="1" si="42"/>
        <v/>
      </c>
      <c r="BC87" s="250" t="str">
        <f t="shared" ca="1" si="42"/>
        <v/>
      </c>
      <c r="BD87" s="251" t="str">
        <f t="shared" ca="1" si="42"/>
        <v/>
      </c>
      <c r="BE87" s="255"/>
      <c r="BF87" s="226"/>
      <c r="BG87" s="67"/>
      <c r="BH87" s="227"/>
      <c r="BI87" s="79">
        <f t="shared" si="38"/>
        <v>71119</v>
      </c>
      <c r="BJ87" s="8">
        <f t="shared" si="39"/>
        <v>77</v>
      </c>
      <c r="BK87" s="61">
        <f t="shared" si="33"/>
        <v>2094</v>
      </c>
      <c r="BN87" s="62">
        <f t="shared" si="34"/>
        <v>77</v>
      </c>
      <c r="BO87" s="63" t="str">
        <f t="shared" si="35"/>
        <v>1/0/2094</v>
      </c>
      <c r="BP87" s="64">
        <f t="shared" ca="1" si="31"/>
        <v>0</v>
      </c>
      <c r="BQ87" s="62">
        <v>52</v>
      </c>
      <c r="BR87" s="4">
        <f t="shared" si="32"/>
        <v>1.1111111111111112E-2</v>
      </c>
      <c r="BS87" s="5">
        <f t="shared" ca="1" si="36"/>
        <v>0</v>
      </c>
      <c r="BT87"/>
      <c r="CB87" s="65"/>
    </row>
    <row r="88" spans="1:80" ht="13" customHeight="1" x14ac:dyDescent="0.35">
      <c r="A88" s="369"/>
      <c r="B88" s="246">
        <f t="shared" si="37"/>
        <v>2095</v>
      </c>
      <c r="C88" s="247">
        <f t="shared" si="37"/>
        <v>78</v>
      </c>
      <c r="D88" s="22" t="str">
        <f ca="1">IF(BS88=0,"",SUM(BS$10:BS88))</f>
        <v/>
      </c>
      <c r="E88" s="248" t="str">
        <f t="shared" ca="1" si="41"/>
        <v/>
      </c>
      <c r="F88" s="249" t="str">
        <f t="shared" ca="1" si="41"/>
        <v/>
      </c>
      <c r="G88" s="250" t="str">
        <f t="shared" ca="1" si="41"/>
        <v/>
      </c>
      <c r="H88" s="250" t="str">
        <f t="shared" ca="1" si="41"/>
        <v/>
      </c>
      <c r="I88" s="251" t="str">
        <f t="shared" ca="1" si="41"/>
        <v/>
      </c>
      <c r="J88" s="252" t="str">
        <f t="shared" ca="1" si="41"/>
        <v/>
      </c>
      <c r="K88" s="250" t="str">
        <f t="shared" ca="1" si="41"/>
        <v/>
      </c>
      <c r="L88" s="250" t="str">
        <f t="shared" ca="1" si="41"/>
        <v/>
      </c>
      <c r="M88" s="251" t="str">
        <f t="shared" ca="1" si="41"/>
        <v/>
      </c>
      <c r="N88" s="253" t="str">
        <f t="shared" ca="1" si="41"/>
        <v/>
      </c>
      <c r="O88" s="250" t="str">
        <f t="shared" ca="1" si="41"/>
        <v/>
      </c>
      <c r="P88" s="250" t="str">
        <f t="shared" ca="1" si="41"/>
        <v/>
      </c>
      <c r="Q88" s="251" t="str">
        <f t="shared" ca="1" si="41"/>
        <v/>
      </c>
      <c r="R88" s="254" t="str">
        <f t="shared" ca="1" si="41"/>
        <v/>
      </c>
      <c r="S88" s="250" t="str">
        <f t="shared" ca="1" si="41"/>
        <v/>
      </c>
      <c r="T88" s="250" t="str">
        <f t="shared" ca="1" si="41"/>
        <v/>
      </c>
      <c r="U88" s="251" t="str">
        <f t="shared" ca="1" si="40"/>
        <v/>
      </c>
      <c r="V88" s="254" t="str">
        <f t="shared" ca="1" si="40"/>
        <v/>
      </c>
      <c r="W88" s="250" t="str">
        <f t="shared" ca="1" si="40"/>
        <v/>
      </c>
      <c r="X88" s="250" t="str">
        <f t="shared" ca="1" si="40"/>
        <v/>
      </c>
      <c r="Y88" s="250" t="str">
        <f t="shared" ca="1" si="40"/>
        <v/>
      </c>
      <c r="Z88" s="250" t="str">
        <f t="shared" ca="1" si="40"/>
        <v/>
      </c>
      <c r="AA88" s="251" t="str">
        <f t="shared" ca="1" si="40"/>
        <v/>
      </c>
      <c r="AB88" s="254" t="str">
        <f t="shared" ca="1" si="40"/>
        <v/>
      </c>
      <c r="AC88" s="250" t="str">
        <f t="shared" ca="1" si="40"/>
        <v/>
      </c>
      <c r="AD88" s="250" t="str">
        <f t="shared" ca="1" si="40"/>
        <v/>
      </c>
      <c r="AE88" s="251" t="str">
        <f t="shared" ca="1" si="40"/>
        <v/>
      </c>
      <c r="AF88" s="254" t="str">
        <f t="shared" ca="1" si="40"/>
        <v/>
      </c>
      <c r="AG88" s="250" t="str">
        <f t="shared" ca="1" si="40"/>
        <v/>
      </c>
      <c r="AH88" s="250" t="str">
        <f t="shared" ca="1" si="40"/>
        <v/>
      </c>
      <c r="AI88" s="251" t="str">
        <f t="shared" ca="1" si="40"/>
        <v/>
      </c>
      <c r="AJ88" s="254" t="str">
        <f t="shared" ca="1" si="43"/>
        <v/>
      </c>
      <c r="AK88" s="250" t="str">
        <f t="shared" ca="1" si="43"/>
        <v/>
      </c>
      <c r="AL88" s="250" t="str">
        <f t="shared" ca="1" si="43"/>
        <v/>
      </c>
      <c r="AM88" s="250" t="str">
        <f t="shared" ca="1" si="43"/>
        <v/>
      </c>
      <c r="AN88" s="251" t="str">
        <f t="shared" ca="1" si="43"/>
        <v/>
      </c>
      <c r="AO88" s="254" t="str">
        <f t="shared" ca="1" si="43"/>
        <v/>
      </c>
      <c r="AP88" s="250" t="str">
        <f t="shared" ca="1" si="43"/>
        <v/>
      </c>
      <c r="AQ88" s="250" t="str">
        <f t="shared" ca="1" si="43"/>
        <v/>
      </c>
      <c r="AR88" s="251" t="str">
        <f t="shared" ca="1" si="43"/>
        <v/>
      </c>
      <c r="AS88" s="254" t="str">
        <f t="shared" ca="1" si="43"/>
        <v/>
      </c>
      <c r="AT88" s="250" t="str">
        <f t="shared" ca="1" si="43"/>
        <v/>
      </c>
      <c r="AU88" s="250" t="str">
        <f t="shared" ca="1" si="43"/>
        <v/>
      </c>
      <c r="AV88" s="251" t="str">
        <f t="shared" ca="1" si="43"/>
        <v/>
      </c>
      <c r="AW88" s="254" t="str">
        <f t="shared" ca="1" si="43"/>
        <v/>
      </c>
      <c r="AX88" s="250" t="str">
        <f t="shared" ca="1" si="43"/>
        <v/>
      </c>
      <c r="AY88" s="250" t="str">
        <f t="shared" ca="1" si="43"/>
        <v/>
      </c>
      <c r="AZ88" s="251" t="str">
        <f t="shared" ca="1" si="42"/>
        <v/>
      </c>
      <c r="BA88" s="250" t="str">
        <f t="shared" ca="1" si="42"/>
        <v/>
      </c>
      <c r="BB88" s="250" t="str">
        <f t="shared" ca="1" si="42"/>
        <v/>
      </c>
      <c r="BC88" s="250" t="str">
        <f t="shared" ca="1" si="42"/>
        <v/>
      </c>
      <c r="BD88" s="251" t="str">
        <f t="shared" ca="1" si="42"/>
        <v/>
      </c>
      <c r="BE88" s="255"/>
      <c r="BF88" s="226"/>
      <c r="BG88" s="67"/>
      <c r="BH88" s="227"/>
      <c r="BI88" s="79">
        <f t="shared" si="38"/>
        <v>71484</v>
      </c>
      <c r="BJ88" s="8">
        <f t="shared" si="39"/>
        <v>78</v>
      </c>
      <c r="BK88" s="61">
        <f t="shared" si="33"/>
        <v>2095</v>
      </c>
      <c r="BN88" s="62">
        <f t="shared" si="34"/>
        <v>78</v>
      </c>
      <c r="BO88" s="63" t="str">
        <f t="shared" si="35"/>
        <v>1/0/2095</v>
      </c>
      <c r="BP88" s="64">
        <f t="shared" ca="1" si="31"/>
        <v>0</v>
      </c>
      <c r="BQ88" s="62">
        <v>52</v>
      </c>
      <c r="BR88" s="4">
        <f t="shared" si="32"/>
        <v>1.1111111111111112E-2</v>
      </c>
      <c r="BS88" s="5">
        <f t="shared" ca="1" si="36"/>
        <v>0</v>
      </c>
      <c r="BT88"/>
      <c r="CB88" s="65"/>
    </row>
    <row r="89" spans="1:80" ht="13" customHeight="1" thickBot="1" x14ac:dyDescent="0.4">
      <c r="A89" s="370"/>
      <c r="B89" s="256">
        <f t="shared" si="37"/>
        <v>2096</v>
      </c>
      <c r="C89" s="257">
        <f t="shared" si="37"/>
        <v>79</v>
      </c>
      <c r="D89" s="23" t="str">
        <f ca="1">IF(BS89=0,"",SUM(BS$10:BS89))</f>
        <v/>
      </c>
      <c r="E89" s="258" t="str">
        <f t="shared" ca="1" si="41"/>
        <v/>
      </c>
      <c r="F89" s="259" t="str">
        <f t="shared" ca="1" si="41"/>
        <v/>
      </c>
      <c r="G89" s="260" t="str">
        <f t="shared" ca="1" si="41"/>
        <v/>
      </c>
      <c r="H89" s="260" t="str">
        <f t="shared" ca="1" si="41"/>
        <v/>
      </c>
      <c r="I89" s="261" t="str">
        <f t="shared" ca="1" si="41"/>
        <v/>
      </c>
      <c r="J89" s="262" t="str">
        <f t="shared" ca="1" si="41"/>
        <v/>
      </c>
      <c r="K89" s="260" t="str">
        <f t="shared" ca="1" si="41"/>
        <v/>
      </c>
      <c r="L89" s="260" t="str">
        <f t="shared" ca="1" si="41"/>
        <v/>
      </c>
      <c r="M89" s="261" t="str">
        <f t="shared" ca="1" si="41"/>
        <v/>
      </c>
      <c r="N89" s="263" t="str">
        <f t="shared" ca="1" si="41"/>
        <v/>
      </c>
      <c r="O89" s="260" t="str">
        <f t="shared" ca="1" si="41"/>
        <v/>
      </c>
      <c r="P89" s="260" t="str">
        <f t="shared" ca="1" si="41"/>
        <v/>
      </c>
      <c r="Q89" s="261" t="str">
        <f t="shared" ca="1" si="41"/>
        <v/>
      </c>
      <c r="R89" s="264" t="str">
        <f t="shared" ca="1" si="41"/>
        <v/>
      </c>
      <c r="S89" s="260" t="str">
        <f t="shared" ca="1" si="41"/>
        <v/>
      </c>
      <c r="T89" s="260" t="str">
        <f t="shared" ca="1" si="41"/>
        <v/>
      </c>
      <c r="U89" s="261" t="str">
        <f t="shared" ca="1" si="40"/>
        <v/>
      </c>
      <c r="V89" s="264" t="str">
        <f t="shared" ca="1" si="40"/>
        <v/>
      </c>
      <c r="W89" s="260" t="str">
        <f t="shared" ca="1" si="40"/>
        <v/>
      </c>
      <c r="X89" s="260" t="str">
        <f t="shared" ca="1" si="40"/>
        <v/>
      </c>
      <c r="Y89" s="260" t="str">
        <f t="shared" ca="1" si="40"/>
        <v/>
      </c>
      <c r="Z89" s="260" t="str">
        <f t="shared" ca="1" si="40"/>
        <v/>
      </c>
      <c r="AA89" s="261" t="str">
        <f t="shared" ca="1" si="40"/>
        <v/>
      </c>
      <c r="AB89" s="264" t="str">
        <f t="shared" ca="1" si="40"/>
        <v/>
      </c>
      <c r="AC89" s="260" t="str">
        <f t="shared" ca="1" si="40"/>
        <v/>
      </c>
      <c r="AD89" s="260" t="str">
        <f t="shared" ca="1" si="40"/>
        <v/>
      </c>
      <c r="AE89" s="261" t="str">
        <f t="shared" ca="1" si="40"/>
        <v/>
      </c>
      <c r="AF89" s="264" t="str">
        <f t="shared" ca="1" si="40"/>
        <v/>
      </c>
      <c r="AG89" s="260" t="str">
        <f t="shared" ca="1" si="40"/>
        <v/>
      </c>
      <c r="AH89" s="260" t="str">
        <f t="shared" ca="1" si="40"/>
        <v/>
      </c>
      <c r="AI89" s="261" t="str">
        <f t="shared" ca="1" si="40"/>
        <v/>
      </c>
      <c r="AJ89" s="264" t="str">
        <f t="shared" ca="1" si="43"/>
        <v/>
      </c>
      <c r="AK89" s="260" t="str">
        <f t="shared" ca="1" si="43"/>
        <v/>
      </c>
      <c r="AL89" s="260" t="str">
        <f t="shared" ca="1" si="43"/>
        <v/>
      </c>
      <c r="AM89" s="260" t="str">
        <f t="shared" ca="1" si="43"/>
        <v/>
      </c>
      <c r="AN89" s="261" t="str">
        <f t="shared" ca="1" si="43"/>
        <v/>
      </c>
      <c r="AO89" s="264" t="str">
        <f t="shared" ca="1" si="43"/>
        <v/>
      </c>
      <c r="AP89" s="260" t="str">
        <f t="shared" ca="1" si="43"/>
        <v/>
      </c>
      <c r="AQ89" s="260" t="str">
        <f t="shared" ca="1" si="43"/>
        <v/>
      </c>
      <c r="AR89" s="261" t="str">
        <f t="shared" ca="1" si="43"/>
        <v/>
      </c>
      <c r="AS89" s="264" t="str">
        <f t="shared" ca="1" si="43"/>
        <v/>
      </c>
      <c r="AT89" s="260" t="str">
        <f t="shared" ca="1" si="43"/>
        <v/>
      </c>
      <c r="AU89" s="260" t="str">
        <f t="shared" ca="1" si="43"/>
        <v/>
      </c>
      <c r="AV89" s="261" t="str">
        <f t="shared" ca="1" si="43"/>
        <v/>
      </c>
      <c r="AW89" s="264" t="str">
        <f t="shared" ca="1" si="43"/>
        <v/>
      </c>
      <c r="AX89" s="260" t="str">
        <f t="shared" ca="1" si="43"/>
        <v/>
      </c>
      <c r="AY89" s="260" t="str">
        <f t="shared" ca="1" si="43"/>
        <v/>
      </c>
      <c r="AZ89" s="261" t="str">
        <f t="shared" ca="1" si="42"/>
        <v/>
      </c>
      <c r="BA89" s="260" t="str">
        <f t="shared" ca="1" si="42"/>
        <v/>
      </c>
      <c r="BB89" s="260" t="str">
        <f t="shared" ca="1" si="42"/>
        <v/>
      </c>
      <c r="BC89" s="260" t="str">
        <f t="shared" ca="1" si="42"/>
        <v/>
      </c>
      <c r="BD89" s="261" t="str">
        <f t="shared" ca="1" si="42"/>
        <v/>
      </c>
      <c r="BE89" s="255"/>
      <c r="BF89" s="231"/>
      <c r="BG89" s="228"/>
      <c r="BH89" s="232"/>
      <c r="BI89" s="79">
        <f t="shared" si="38"/>
        <v>71850</v>
      </c>
      <c r="BJ89" s="8">
        <f t="shared" si="39"/>
        <v>79</v>
      </c>
      <c r="BK89" s="61">
        <f t="shared" si="33"/>
        <v>2096</v>
      </c>
      <c r="BN89" s="62">
        <f t="shared" si="34"/>
        <v>79</v>
      </c>
      <c r="BO89" s="63" t="str">
        <f t="shared" si="35"/>
        <v>1/0/2096</v>
      </c>
      <c r="BP89" s="64">
        <f t="shared" ca="1" si="31"/>
        <v>0</v>
      </c>
      <c r="BQ89" s="62">
        <v>52</v>
      </c>
      <c r="BR89" s="4">
        <f t="shared" si="32"/>
        <v>1.1111111111111112E-2</v>
      </c>
      <c r="BS89" s="5">
        <f t="shared" ca="1" si="36"/>
        <v>0</v>
      </c>
      <c r="BT89"/>
      <c r="CB89" s="65"/>
    </row>
    <row r="90" spans="1:80" ht="13" customHeight="1" x14ac:dyDescent="0.35">
      <c r="A90" s="366">
        <v>9</v>
      </c>
      <c r="B90" s="265">
        <f t="shared" si="37"/>
        <v>2097</v>
      </c>
      <c r="C90" s="266">
        <f t="shared" si="37"/>
        <v>80</v>
      </c>
      <c r="D90" s="24" t="str">
        <f ca="1">IF(BS90=0,"",SUM(BS$10:BS90))</f>
        <v/>
      </c>
      <c r="E90" s="267" t="str">
        <f t="shared" ca="1" si="41"/>
        <v/>
      </c>
      <c r="F90" s="268" t="str">
        <f t="shared" ca="1" si="41"/>
        <v/>
      </c>
      <c r="G90" s="269" t="str">
        <f t="shared" ca="1" si="41"/>
        <v/>
      </c>
      <c r="H90" s="269" t="str">
        <f t="shared" ca="1" si="41"/>
        <v/>
      </c>
      <c r="I90" s="270" t="str">
        <f t="shared" ca="1" si="41"/>
        <v/>
      </c>
      <c r="J90" s="271" t="str">
        <f t="shared" ca="1" si="41"/>
        <v/>
      </c>
      <c r="K90" s="269" t="str">
        <f t="shared" ca="1" si="41"/>
        <v/>
      </c>
      <c r="L90" s="269" t="str">
        <f t="shared" ca="1" si="41"/>
        <v/>
      </c>
      <c r="M90" s="270" t="str">
        <f t="shared" ca="1" si="41"/>
        <v/>
      </c>
      <c r="N90" s="272" t="str">
        <f t="shared" ca="1" si="41"/>
        <v/>
      </c>
      <c r="O90" s="269" t="str">
        <f t="shared" ca="1" si="41"/>
        <v/>
      </c>
      <c r="P90" s="269" t="str">
        <f t="shared" ca="1" si="41"/>
        <v/>
      </c>
      <c r="Q90" s="270" t="str">
        <f t="shared" ca="1" si="41"/>
        <v/>
      </c>
      <c r="R90" s="273" t="str">
        <f t="shared" ca="1" si="41"/>
        <v/>
      </c>
      <c r="S90" s="269" t="str">
        <f t="shared" ca="1" si="41"/>
        <v/>
      </c>
      <c r="T90" s="269" t="str">
        <f t="shared" ca="1" si="41"/>
        <v/>
      </c>
      <c r="U90" s="270" t="str">
        <f t="shared" ca="1" si="40"/>
        <v/>
      </c>
      <c r="V90" s="273" t="str">
        <f t="shared" ca="1" si="40"/>
        <v/>
      </c>
      <c r="W90" s="269" t="str">
        <f t="shared" ca="1" si="40"/>
        <v/>
      </c>
      <c r="X90" s="269" t="str">
        <f t="shared" ca="1" si="40"/>
        <v/>
      </c>
      <c r="Y90" s="269" t="str">
        <f t="shared" ca="1" si="40"/>
        <v/>
      </c>
      <c r="Z90" s="269" t="str">
        <f t="shared" ca="1" si="40"/>
        <v/>
      </c>
      <c r="AA90" s="270" t="str">
        <f t="shared" ca="1" si="40"/>
        <v/>
      </c>
      <c r="AB90" s="273" t="str">
        <f t="shared" ca="1" si="40"/>
        <v/>
      </c>
      <c r="AC90" s="269" t="str">
        <f t="shared" ca="1" si="40"/>
        <v/>
      </c>
      <c r="AD90" s="269" t="str">
        <f t="shared" ca="1" si="40"/>
        <v/>
      </c>
      <c r="AE90" s="270" t="str">
        <f t="shared" ca="1" si="40"/>
        <v/>
      </c>
      <c r="AF90" s="273" t="str">
        <f t="shared" ca="1" si="40"/>
        <v/>
      </c>
      <c r="AG90" s="269" t="str">
        <f t="shared" ca="1" si="40"/>
        <v/>
      </c>
      <c r="AH90" s="269" t="str">
        <f t="shared" ca="1" si="40"/>
        <v/>
      </c>
      <c r="AI90" s="270" t="str">
        <f t="shared" ca="1" si="40"/>
        <v/>
      </c>
      <c r="AJ90" s="273" t="str">
        <f t="shared" ca="1" si="43"/>
        <v/>
      </c>
      <c r="AK90" s="269" t="str">
        <f t="shared" ca="1" si="43"/>
        <v/>
      </c>
      <c r="AL90" s="269" t="str">
        <f t="shared" ca="1" si="43"/>
        <v/>
      </c>
      <c r="AM90" s="269" t="str">
        <f t="shared" ca="1" si="43"/>
        <v/>
      </c>
      <c r="AN90" s="270" t="str">
        <f t="shared" ca="1" si="43"/>
        <v/>
      </c>
      <c r="AO90" s="273" t="str">
        <f t="shared" ca="1" si="43"/>
        <v/>
      </c>
      <c r="AP90" s="269" t="str">
        <f t="shared" ca="1" si="43"/>
        <v/>
      </c>
      <c r="AQ90" s="269" t="str">
        <f t="shared" ca="1" si="43"/>
        <v/>
      </c>
      <c r="AR90" s="270" t="str">
        <f t="shared" ca="1" si="43"/>
        <v/>
      </c>
      <c r="AS90" s="273" t="str">
        <f t="shared" ca="1" si="43"/>
        <v/>
      </c>
      <c r="AT90" s="269" t="str">
        <f t="shared" ca="1" si="43"/>
        <v/>
      </c>
      <c r="AU90" s="269" t="str">
        <f t="shared" ca="1" si="43"/>
        <v/>
      </c>
      <c r="AV90" s="270" t="str">
        <f t="shared" ca="1" si="43"/>
        <v/>
      </c>
      <c r="AW90" s="273" t="str">
        <f t="shared" ca="1" si="43"/>
        <v/>
      </c>
      <c r="AX90" s="269" t="str">
        <f t="shared" ca="1" si="43"/>
        <v/>
      </c>
      <c r="AY90" s="269" t="str">
        <f t="shared" ca="1" si="43"/>
        <v/>
      </c>
      <c r="AZ90" s="270" t="str">
        <f t="shared" ca="1" si="42"/>
        <v/>
      </c>
      <c r="BA90" s="269" t="str">
        <f t="shared" ca="1" si="42"/>
        <v/>
      </c>
      <c r="BB90" s="269" t="str">
        <f t="shared" ca="1" si="42"/>
        <v/>
      </c>
      <c r="BC90" s="269" t="str">
        <f t="shared" ca="1" si="42"/>
        <v/>
      </c>
      <c r="BD90" s="269" t="str">
        <f t="shared" ca="1" si="42"/>
        <v/>
      </c>
      <c r="BE90" s="274"/>
      <c r="BF90" s="275"/>
      <c r="BG90" s="276"/>
      <c r="BH90" s="277"/>
      <c r="BI90" s="79">
        <f t="shared" si="38"/>
        <v>72215</v>
      </c>
      <c r="BJ90" s="8">
        <f t="shared" si="39"/>
        <v>80</v>
      </c>
      <c r="BK90" s="61">
        <f t="shared" si="33"/>
        <v>2097</v>
      </c>
      <c r="BN90" s="62">
        <f t="shared" si="34"/>
        <v>80</v>
      </c>
      <c r="BO90" s="63" t="str">
        <f t="shared" si="35"/>
        <v>1/0/2097</v>
      </c>
      <c r="BP90" s="64">
        <f t="shared" ca="1" si="31"/>
        <v>0</v>
      </c>
      <c r="BQ90" s="62">
        <v>52</v>
      </c>
      <c r="BR90" s="4">
        <f t="shared" si="32"/>
        <v>1.1111111111111112E-2</v>
      </c>
      <c r="BS90" s="5">
        <f t="shared" ca="1" si="36"/>
        <v>0</v>
      </c>
      <c r="BT90"/>
      <c r="CB90" s="65"/>
    </row>
    <row r="91" spans="1:80" ht="13" customHeight="1" x14ac:dyDescent="0.35">
      <c r="A91" s="366"/>
      <c r="B91" s="278">
        <f t="shared" si="37"/>
        <v>2098</v>
      </c>
      <c r="C91" s="279">
        <f t="shared" si="37"/>
        <v>81</v>
      </c>
      <c r="D91" s="25" t="str">
        <f ca="1">IF(BS91=0,"",SUM(BS$10:BS91))</f>
        <v/>
      </c>
      <c r="E91" s="280" t="str">
        <f t="shared" ca="1" si="41"/>
        <v/>
      </c>
      <c r="F91" s="281" t="str">
        <f t="shared" ca="1" si="41"/>
        <v/>
      </c>
      <c r="G91" s="282" t="str">
        <f t="shared" ca="1" si="41"/>
        <v/>
      </c>
      <c r="H91" s="282" t="str">
        <f t="shared" ca="1" si="41"/>
        <v/>
      </c>
      <c r="I91" s="283" t="str">
        <f t="shared" ca="1" si="41"/>
        <v/>
      </c>
      <c r="J91" s="284" t="str">
        <f t="shared" ca="1" si="41"/>
        <v/>
      </c>
      <c r="K91" s="282" t="str">
        <f t="shared" ca="1" si="41"/>
        <v/>
      </c>
      <c r="L91" s="282" t="str">
        <f t="shared" ca="1" si="41"/>
        <v/>
      </c>
      <c r="M91" s="283" t="str">
        <f t="shared" ca="1" si="41"/>
        <v/>
      </c>
      <c r="N91" s="272" t="str">
        <f t="shared" ca="1" si="41"/>
        <v/>
      </c>
      <c r="O91" s="282" t="str">
        <f t="shared" ca="1" si="41"/>
        <v/>
      </c>
      <c r="P91" s="282" t="str">
        <f t="shared" ca="1" si="41"/>
        <v/>
      </c>
      <c r="Q91" s="283" t="str">
        <f t="shared" ca="1" si="41"/>
        <v/>
      </c>
      <c r="R91" s="285" t="str">
        <f t="shared" ca="1" si="41"/>
        <v/>
      </c>
      <c r="S91" s="282" t="str">
        <f t="shared" ca="1" si="41"/>
        <v/>
      </c>
      <c r="T91" s="282" t="str">
        <f t="shared" ca="1" si="41"/>
        <v/>
      </c>
      <c r="U91" s="283" t="str">
        <f t="shared" ca="1" si="40"/>
        <v/>
      </c>
      <c r="V91" s="285" t="str">
        <f t="shared" ca="1" si="40"/>
        <v/>
      </c>
      <c r="W91" s="282" t="str">
        <f t="shared" ca="1" si="40"/>
        <v/>
      </c>
      <c r="X91" s="282" t="str">
        <f t="shared" ca="1" si="40"/>
        <v/>
      </c>
      <c r="Y91" s="282" t="str">
        <f t="shared" ca="1" si="40"/>
        <v/>
      </c>
      <c r="Z91" s="282" t="str">
        <f t="shared" ca="1" si="40"/>
        <v/>
      </c>
      <c r="AA91" s="283" t="str">
        <f t="shared" ca="1" si="40"/>
        <v/>
      </c>
      <c r="AB91" s="285" t="str">
        <f t="shared" ca="1" si="40"/>
        <v/>
      </c>
      <c r="AC91" s="282" t="str">
        <f t="shared" ca="1" si="40"/>
        <v/>
      </c>
      <c r="AD91" s="282" t="str">
        <f t="shared" ca="1" si="40"/>
        <v/>
      </c>
      <c r="AE91" s="283" t="str">
        <f t="shared" ca="1" si="40"/>
        <v/>
      </c>
      <c r="AF91" s="285" t="str">
        <f t="shared" ca="1" si="40"/>
        <v/>
      </c>
      <c r="AG91" s="282" t="str">
        <f t="shared" ca="1" si="40"/>
        <v/>
      </c>
      <c r="AH91" s="282" t="str">
        <f t="shared" ca="1" si="40"/>
        <v/>
      </c>
      <c r="AI91" s="283" t="str">
        <f t="shared" ca="1" si="40"/>
        <v/>
      </c>
      <c r="AJ91" s="285" t="str">
        <f t="shared" ca="1" si="43"/>
        <v/>
      </c>
      <c r="AK91" s="282" t="str">
        <f t="shared" ca="1" si="43"/>
        <v/>
      </c>
      <c r="AL91" s="282" t="str">
        <f t="shared" ca="1" si="43"/>
        <v/>
      </c>
      <c r="AM91" s="282" t="str">
        <f t="shared" ca="1" si="43"/>
        <v/>
      </c>
      <c r="AN91" s="283" t="str">
        <f t="shared" ca="1" si="43"/>
        <v/>
      </c>
      <c r="AO91" s="285" t="str">
        <f t="shared" ca="1" si="43"/>
        <v/>
      </c>
      <c r="AP91" s="282" t="str">
        <f t="shared" ca="1" si="43"/>
        <v/>
      </c>
      <c r="AQ91" s="282" t="str">
        <f t="shared" ca="1" si="43"/>
        <v/>
      </c>
      <c r="AR91" s="283" t="str">
        <f t="shared" ca="1" si="43"/>
        <v/>
      </c>
      <c r="AS91" s="285" t="str">
        <f t="shared" ca="1" si="43"/>
        <v/>
      </c>
      <c r="AT91" s="282" t="str">
        <f t="shared" ca="1" si="43"/>
        <v/>
      </c>
      <c r="AU91" s="282" t="str">
        <f t="shared" ca="1" si="43"/>
        <v/>
      </c>
      <c r="AV91" s="283" t="str">
        <f t="shared" ca="1" si="43"/>
        <v/>
      </c>
      <c r="AW91" s="285" t="str">
        <f t="shared" ca="1" si="43"/>
        <v/>
      </c>
      <c r="AX91" s="282" t="str">
        <f t="shared" ca="1" si="43"/>
        <v/>
      </c>
      <c r="AY91" s="282" t="str">
        <f t="shared" ca="1" si="43"/>
        <v/>
      </c>
      <c r="AZ91" s="283" t="str">
        <f t="shared" ca="1" si="42"/>
        <v/>
      </c>
      <c r="BA91" s="282" t="str">
        <f t="shared" ca="1" si="42"/>
        <v/>
      </c>
      <c r="BB91" s="282" t="str">
        <f t="shared" ca="1" si="42"/>
        <v/>
      </c>
      <c r="BC91" s="282" t="str">
        <f t="shared" ca="1" si="42"/>
        <v/>
      </c>
      <c r="BD91" s="282" t="str">
        <f t="shared" ca="1" si="42"/>
        <v/>
      </c>
      <c r="BE91" s="274"/>
      <c r="BF91" s="226"/>
      <c r="BG91" s="67"/>
      <c r="BH91" s="227"/>
      <c r="BI91" s="79">
        <f t="shared" si="38"/>
        <v>72580</v>
      </c>
      <c r="BJ91" s="8">
        <f t="shared" si="39"/>
        <v>81</v>
      </c>
      <c r="BK91" s="61">
        <f t="shared" si="33"/>
        <v>2098</v>
      </c>
      <c r="BN91" s="62">
        <f t="shared" si="34"/>
        <v>81</v>
      </c>
      <c r="BO91" s="63" t="str">
        <f t="shared" si="35"/>
        <v>1/0/2098</v>
      </c>
      <c r="BP91" s="64">
        <f t="shared" ca="1" si="31"/>
        <v>0</v>
      </c>
      <c r="BQ91" s="62">
        <v>52</v>
      </c>
      <c r="BR91" s="4">
        <f t="shared" si="32"/>
        <v>1.1111111111111112E-2</v>
      </c>
      <c r="BS91" s="5">
        <f t="shared" ca="1" si="36"/>
        <v>0</v>
      </c>
      <c r="BT91"/>
      <c r="CB91" s="65"/>
    </row>
    <row r="92" spans="1:80" ht="13" customHeight="1" x14ac:dyDescent="0.35">
      <c r="A92" s="366"/>
      <c r="B92" s="278">
        <f t="shared" ref="B92:C107" si="44">IF(B91="","",IF(DATEDIF($E$1,$A$3,"Y")&lt;90,B91+1,""))</f>
        <v>2099</v>
      </c>
      <c r="C92" s="279">
        <f t="shared" si="44"/>
        <v>82</v>
      </c>
      <c r="D92" s="25" t="str">
        <f ca="1">IF(BS92=0,"",SUM(BS$10:BS92))</f>
        <v/>
      </c>
      <c r="E92" s="280" t="str">
        <f t="shared" ca="1" si="41"/>
        <v/>
      </c>
      <c r="F92" s="281" t="str">
        <f t="shared" ca="1" si="41"/>
        <v/>
      </c>
      <c r="G92" s="282" t="str">
        <f t="shared" ca="1" si="41"/>
        <v/>
      </c>
      <c r="H92" s="282" t="str">
        <f t="shared" ca="1" si="41"/>
        <v/>
      </c>
      <c r="I92" s="283" t="str">
        <f t="shared" ca="1" si="41"/>
        <v/>
      </c>
      <c r="J92" s="284" t="str">
        <f t="shared" ca="1" si="41"/>
        <v/>
      </c>
      <c r="K92" s="282" t="str">
        <f t="shared" ca="1" si="41"/>
        <v/>
      </c>
      <c r="L92" s="282" t="str">
        <f t="shared" ca="1" si="41"/>
        <v/>
      </c>
      <c r="M92" s="283" t="str">
        <f t="shared" ca="1" si="41"/>
        <v/>
      </c>
      <c r="N92" s="272" t="str">
        <f t="shared" ca="1" si="41"/>
        <v/>
      </c>
      <c r="O92" s="282" t="str">
        <f t="shared" ca="1" si="41"/>
        <v/>
      </c>
      <c r="P92" s="282" t="str">
        <f t="shared" ca="1" si="41"/>
        <v/>
      </c>
      <c r="Q92" s="283" t="str">
        <f t="shared" ca="1" si="41"/>
        <v/>
      </c>
      <c r="R92" s="285" t="str">
        <f t="shared" ca="1" si="41"/>
        <v/>
      </c>
      <c r="S92" s="282" t="str">
        <f t="shared" ca="1" si="41"/>
        <v/>
      </c>
      <c r="T92" s="282" t="str">
        <f t="shared" ca="1" si="41"/>
        <v/>
      </c>
      <c r="U92" s="283" t="str">
        <f t="shared" ca="1" si="40"/>
        <v/>
      </c>
      <c r="V92" s="285" t="str">
        <f t="shared" ca="1" si="40"/>
        <v/>
      </c>
      <c r="W92" s="282" t="str">
        <f t="shared" ca="1" si="40"/>
        <v/>
      </c>
      <c r="X92" s="282" t="str">
        <f t="shared" ca="1" si="40"/>
        <v/>
      </c>
      <c r="Y92" s="282" t="str">
        <f t="shared" ca="1" si="40"/>
        <v/>
      </c>
      <c r="Z92" s="282" t="str">
        <f t="shared" ca="1" si="40"/>
        <v/>
      </c>
      <c r="AA92" s="283" t="str">
        <f t="shared" ca="1" si="40"/>
        <v/>
      </c>
      <c r="AB92" s="285" t="str">
        <f t="shared" ca="1" si="40"/>
        <v/>
      </c>
      <c r="AC92" s="282" t="str">
        <f t="shared" ca="1" si="40"/>
        <v/>
      </c>
      <c r="AD92" s="282" t="str">
        <f t="shared" ca="1" si="40"/>
        <v/>
      </c>
      <c r="AE92" s="283" t="str">
        <f t="shared" ca="1" si="40"/>
        <v/>
      </c>
      <c r="AF92" s="285" t="str">
        <f t="shared" ca="1" si="40"/>
        <v/>
      </c>
      <c r="AG92" s="282" t="str">
        <f t="shared" ca="1" si="40"/>
        <v/>
      </c>
      <c r="AH92" s="282" t="str">
        <f t="shared" ca="1" si="40"/>
        <v/>
      </c>
      <c r="AI92" s="283" t="str">
        <f t="shared" ca="1" si="40"/>
        <v/>
      </c>
      <c r="AJ92" s="285" t="str">
        <f t="shared" ca="1" si="43"/>
        <v/>
      </c>
      <c r="AK92" s="282" t="str">
        <f t="shared" ca="1" si="43"/>
        <v/>
      </c>
      <c r="AL92" s="282" t="str">
        <f t="shared" ca="1" si="43"/>
        <v/>
      </c>
      <c r="AM92" s="282" t="str">
        <f t="shared" ca="1" si="43"/>
        <v/>
      </c>
      <c r="AN92" s="283" t="str">
        <f t="shared" ca="1" si="43"/>
        <v/>
      </c>
      <c r="AO92" s="285" t="str">
        <f t="shared" ca="1" si="43"/>
        <v/>
      </c>
      <c r="AP92" s="282" t="str">
        <f t="shared" ca="1" si="43"/>
        <v/>
      </c>
      <c r="AQ92" s="282" t="str">
        <f t="shared" ca="1" si="43"/>
        <v/>
      </c>
      <c r="AR92" s="283" t="str">
        <f t="shared" ca="1" si="43"/>
        <v/>
      </c>
      <c r="AS92" s="285" t="str">
        <f t="shared" ca="1" si="43"/>
        <v/>
      </c>
      <c r="AT92" s="282" t="str">
        <f t="shared" ca="1" si="43"/>
        <v/>
      </c>
      <c r="AU92" s="282" t="str">
        <f t="shared" ca="1" si="43"/>
        <v/>
      </c>
      <c r="AV92" s="283" t="str">
        <f t="shared" ca="1" si="43"/>
        <v/>
      </c>
      <c r="AW92" s="285" t="str">
        <f t="shared" ca="1" si="43"/>
        <v/>
      </c>
      <c r="AX92" s="282" t="str">
        <f t="shared" ca="1" si="43"/>
        <v/>
      </c>
      <c r="AY92" s="282" t="str">
        <f t="shared" ca="1" si="43"/>
        <v/>
      </c>
      <c r="AZ92" s="283" t="str">
        <f t="shared" ca="1" si="42"/>
        <v/>
      </c>
      <c r="BA92" s="282" t="str">
        <f t="shared" ca="1" si="42"/>
        <v/>
      </c>
      <c r="BB92" s="282" t="str">
        <f t="shared" ca="1" si="42"/>
        <v/>
      </c>
      <c r="BC92" s="282" t="str">
        <f t="shared" ca="1" si="42"/>
        <v/>
      </c>
      <c r="BD92" s="282" t="str">
        <f t="shared" ca="1" si="42"/>
        <v/>
      </c>
      <c r="BE92" s="274"/>
      <c r="BF92" s="226"/>
      <c r="BG92" s="67"/>
      <c r="BH92" s="227"/>
      <c r="BI92" s="79">
        <f t="shared" si="38"/>
        <v>72945</v>
      </c>
      <c r="BJ92" s="8">
        <f t="shared" si="39"/>
        <v>82</v>
      </c>
      <c r="BK92" s="61">
        <f t="shared" si="33"/>
        <v>2099</v>
      </c>
      <c r="BN92" s="62">
        <f t="shared" si="34"/>
        <v>82</v>
      </c>
      <c r="BO92" s="63" t="str">
        <f t="shared" si="35"/>
        <v>1/0/2099</v>
      </c>
      <c r="BP92" s="64">
        <f t="shared" ca="1" si="31"/>
        <v>0</v>
      </c>
      <c r="BQ92" s="62">
        <v>52</v>
      </c>
      <c r="BR92" s="4">
        <f t="shared" si="32"/>
        <v>1.1111111111111112E-2</v>
      </c>
      <c r="BS92" s="5">
        <f t="shared" ca="1" si="36"/>
        <v>0</v>
      </c>
      <c r="BT92"/>
      <c r="CB92" s="65"/>
    </row>
    <row r="93" spans="1:80" ht="13" customHeight="1" x14ac:dyDescent="0.35">
      <c r="A93" s="366"/>
      <c r="B93" s="278">
        <f t="shared" si="44"/>
        <v>2100</v>
      </c>
      <c r="C93" s="279">
        <f t="shared" si="44"/>
        <v>83</v>
      </c>
      <c r="D93" s="25" t="str">
        <f ca="1">IF(BS93=0,"",SUM(BS$10:BS93))</f>
        <v/>
      </c>
      <c r="E93" s="280" t="str">
        <f t="shared" ca="1" si="41"/>
        <v/>
      </c>
      <c r="F93" s="281" t="str">
        <f t="shared" ca="1" si="41"/>
        <v/>
      </c>
      <c r="G93" s="282" t="str">
        <f t="shared" ca="1" si="41"/>
        <v/>
      </c>
      <c r="H93" s="282" t="str">
        <f t="shared" ca="1" si="41"/>
        <v/>
      </c>
      <c r="I93" s="283" t="str">
        <f t="shared" ca="1" si="41"/>
        <v/>
      </c>
      <c r="J93" s="284" t="str">
        <f t="shared" ca="1" si="41"/>
        <v/>
      </c>
      <c r="K93" s="282" t="str">
        <f t="shared" ca="1" si="41"/>
        <v/>
      </c>
      <c r="L93" s="282" t="str">
        <f t="shared" ca="1" si="41"/>
        <v/>
      </c>
      <c r="M93" s="283" t="str">
        <f t="shared" ca="1" si="41"/>
        <v/>
      </c>
      <c r="N93" s="272" t="str">
        <f t="shared" ca="1" si="41"/>
        <v/>
      </c>
      <c r="O93" s="282" t="str">
        <f t="shared" ca="1" si="41"/>
        <v/>
      </c>
      <c r="P93" s="282" t="str">
        <f t="shared" ca="1" si="41"/>
        <v/>
      </c>
      <c r="Q93" s="283" t="str">
        <f t="shared" ca="1" si="41"/>
        <v/>
      </c>
      <c r="R93" s="285" t="str">
        <f t="shared" ca="1" si="41"/>
        <v/>
      </c>
      <c r="S93" s="282" t="str">
        <f t="shared" ca="1" si="41"/>
        <v/>
      </c>
      <c r="T93" s="282" t="str">
        <f t="shared" ca="1" si="41"/>
        <v/>
      </c>
      <c r="U93" s="283" t="str">
        <f t="shared" ca="1" si="40"/>
        <v/>
      </c>
      <c r="V93" s="285" t="str">
        <f t="shared" ca="1" si="40"/>
        <v/>
      </c>
      <c r="W93" s="282" t="str">
        <f t="shared" ca="1" si="40"/>
        <v/>
      </c>
      <c r="X93" s="282" t="str">
        <f t="shared" ca="1" si="40"/>
        <v/>
      </c>
      <c r="Y93" s="282" t="str">
        <f t="shared" ca="1" si="40"/>
        <v/>
      </c>
      <c r="Z93" s="282" t="str">
        <f t="shared" ca="1" si="40"/>
        <v/>
      </c>
      <c r="AA93" s="283" t="str">
        <f t="shared" ca="1" si="40"/>
        <v/>
      </c>
      <c r="AB93" s="285" t="str">
        <f t="shared" ca="1" si="40"/>
        <v/>
      </c>
      <c r="AC93" s="282" t="str">
        <f t="shared" ca="1" si="40"/>
        <v/>
      </c>
      <c r="AD93" s="282" t="str">
        <f t="shared" ca="1" si="40"/>
        <v/>
      </c>
      <c r="AE93" s="283" t="str">
        <f t="shared" ca="1" si="40"/>
        <v/>
      </c>
      <c r="AF93" s="285" t="str">
        <f t="shared" ca="1" si="40"/>
        <v/>
      </c>
      <c r="AG93" s="282" t="str">
        <f t="shared" ca="1" si="40"/>
        <v/>
      </c>
      <c r="AH93" s="282" t="str">
        <f t="shared" ca="1" si="40"/>
        <v/>
      </c>
      <c r="AI93" s="283" t="str">
        <f t="shared" ca="1" si="40"/>
        <v/>
      </c>
      <c r="AJ93" s="285" t="str">
        <f t="shared" ca="1" si="43"/>
        <v/>
      </c>
      <c r="AK93" s="282" t="str">
        <f t="shared" ca="1" si="43"/>
        <v/>
      </c>
      <c r="AL93" s="282" t="str">
        <f t="shared" ca="1" si="43"/>
        <v/>
      </c>
      <c r="AM93" s="282" t="str">
        <f t="shared" ca="1" si="43"/>
        <v/>
      </c>
      <c r="AN93" s="283" t="str">
        <f t="shared" ca="1" si="43"/>
        <v/>
      </c>
      <c r="AO93" s="285" t="str">
        <f t="shared" ca="1" si="43"/>
        <v/>
      </c>
      <c r="AP93" s="282" t="str">
        <f t="shared" ca="1" si="43"/>
        <v/>
      </c>
      <c r="AQ93" s="282" t="str">
        <f t="shared" ca="1" si="43"/>
        <v/>
      </c>
      <c r="AR93" s="283" t="str">
        <f t="shared" ca="1" si="43"/>
        <v/>
      </c>
      <c r="AS93" s="285" t="str">
        <f t="shared" ca="1" si="43"/>
        <v/>
      </c>
      <c r="AT93" s="282" t="str">
        <f t="shared" ca="1" si="43"/>
        <v/>
      </c>
      <c r="AU93" s="282" t="str">
        <f t="shared" ca="1" si="43"/>
        <v/>
      </c>
      <c r="AV93" s="283" t="str">
        <f t="shared" ca="1" si="43"/>
        <v/>
      </c>
      <c r="AW93" s="285" t="str">
        <f t="shared" ca="1" si="43"/>
        <v/>
      </c>
      <c r="AX93" s="282" t="str">
        <f t="shared" ca="1" si="43"/>
        <v/>
      </c>
      <c r="AY93" s="282" t="str">
        <f t="shared" ca="1" si="43"/>
        <v/>
      </c>
      <c r="AZ93" s="283" t="str">
        <f t="shared" ca="1" si="42"/>
        <v/>
      </c>
      <c r="BA93" s="282" t="str">
        <f t="shared" ca="1" si="42"/>
        <v/>
      </c>
      <c r="BB93" s="282" t="str">
        <f t="shared" ca="1" si="42"/>
        <v/>
      </c>
      <c r="BC93" s="282" t="str">
        <f t="shared" ca="1" si="42"/>
        <v/>
      </c>
      <c r="BD93" s="282" t="str">
        <f t="shared" ca="1" si="42"/>
        <v/>
      </c>
      <c r="BE93" s="274"/>
      <c r="BF93" s="226"/>
      <c r="BG93" s="67"/>
      <c r="BH93" s="227"/>
      <c r="BI93" s="79">
        <f t="shared" si="38"/>
        <v>73310</v>
      </c>
      <c r="BJ93" s="8">
        <f t="shared" si="39"/>
        <v>83</v>
      </c>
      <c r="BK93" s="61">
        <f t="shared" si="33"/>
        <v>2100</v>
      </c>
      <c r="BN93" s="62">
        <f t="shared" si="34"/>
        <v>83</v>
      </c>
      <c r="BO93" s="63" t="str">
        <f t="shared" si="35"/>
        <v>1/0/2100</v>
      </c>
      <c r="BP93" s="64">
        <f t="shared" ca="1" si="31"/>
        <v>0</v>
      </c>
      <c r="BQ93" s="62">
        <v>52</v>
      </c>
      <c r="BR93" s="4">
        <f t="shared" si="32"/>
        <v>1.1111111111111112E-2</v>
      </c>
      <c r="BS93" s="5">
        <f t="shared" ca="1" si="36"/>
        <v>0</v>
      </c>
      <c r="BT93"/>
      <c r="CB93" s="65"/>
    </row>
    <row r="94" spans="1:80" ht="13" customHeight="1" x14ac:dyDescent="0.35">
      <c r="A94" s="366"/>
      <c r="B94" s="278">
        <f t="shared" si="44"/>
        <v>2101</v>
      </c>
      <c r="C94" s="279">
        <f t="shared" si="44"/>
        <v>84</v>
      </c>
      <c r="D94" s="25" t="str">
        <f ca="1">IF(BS94=0,"",SUM(BS$10:BS94))</f>
        <v/>
      </c>
      <c r="E94" s="280" t="str">
        <f t="shared" ca="1" si="41"/>
        <v/>
      </c>
      <c r="F94" s="281" t="str">
        <f t="shared" ca="1" si="41"/>
        <v/>
      </c>
      <c r="G94" s="282" t="str">
        <f t="shared" ca="1" si="41"/>
        <v/>
      </c>
      <c r="H94" s="282" t="str">
        <f t="shared" ca="1" si="41"/>
        <v/>
      </c>
      <c r="I94" s="283" t="str">
        <f t="shared" ca="1" si="41"/>
        <v/>
      </c>
      <c r="J94" s="284" t="str">
        <f t="shared" ca="1" si="41"/>
        <v/>
      </c>
      <c r="K94" s="282" t="str">
        <f t="shared" ca="1" si="41"/>
        <v/>
      </c>
      <c r="L94" s="282" t="str">
        <f t="shared" ca="1" si="41"/>
        <v/>
      </c>
      <c r="M94" s="283" t="str">
        <f t="shared" ca="1" si="41"/>
        <v/>
      </c>
      <c r="N94" s="272" t="str">
        <f t="shared" ca="1" si="41"/>
        <v/>
      </c>
      <c r="O94" s="282" t="str">
        <f t="shared" ca="1" si="41"/>
        <v/>
      </c>
      <c r="P94" s="282" t="str">
        <f t="shared" ca="1" si="41"/>
        <v/>
      </c>
      <c r="Q94" s="283" t="str">
        <f t="shared" ca="1" si="41"/>
        <v/>
      </c>
      <c r="R94" s="285" t="str">
        <f t="shared" ca="1" si="41"/>
        <v/>
      </c>
      <c r="S94" s="282" t="str">
        <f t="shared" ca="1" si="41"/>
        <v/>
      </c>
      <c r="T94" s="282" t="str">
        <f t="shared" ca="1" si="41"/>
        <v/>
      </c>
      <c r="U94" s="283" t="str">
        <f t="shared" ca="1" si="40"/>
        <v/>
      </c>
      <c r="V94" s="285" t="str">
        <f t="shared" ca="1" si="40"/>
        <v/>
      </c>
      <c r="W94" s="282" t="str">
        <f t="shared" ca="1" si="40"/>
        <v/>
      </c>
      <c r="X94" s="282" t="str">
        <f t="shared" ca="1" si="40"/>
        <v/>
      </c>
      <c r="Y94" s="282" t="str">
        <f t="shared" ca="1" si="40"/>
        <v/>
      </c>
      <c r="Z94" s="282" t="str">
        <f t="shared" ca="1" si="40"/>
        <v/>
      </c>
      <c r="AA94" s="283" t="str">
        <f t="shared" ca="1" si="40"/>
        <v/>
      </c>
      <c r="AB94" s="285" t="str">
        <f t="shared" ca="1" si="40"/>
        <v/>
      </c>
      <c r="AC94" s="282" t="str">
        <f t="shared" ca="1" si="40"/>
        <v/>
      </c>
      <c r="AD94" s="282" t="str">
        <f t="shared" ca="1" si="40"/>
        <v/>
      </c>
      <c r="AE94" s="283" t="str">
        <f t="shared" ca="1" si="40"/>
        <v/>
      </c>
      <c r="AF94" s="285" t="str">
        <f t="shared" ca="1" si="40"/>
        <v/>
      </c>
      <c r="AG94" s="282" t="str">
        <f t="shared" ca="1" si="40"/>
        <v/>
      </c>
      <c r="AH94" s="282" t="str">
        <f t="shared" ca="1" si="40"/>
        <v/>
      </c>
      <c r="AI94" s="283" t="str">
        <f t="shared" ca="1" si="40"/>
        <v/>
      </c>
      <c r="AJ94" s="285" t="str">
        <f t="shared" ca="1" si="43"/>
        <v/>
      </c>
      <c r="AK94" s="282" t="str">
        <f t="shared" ca="1" si="43"/>
        <v/>
      </c>
      <c r="AL94" s="282" t="str">
        <f t="shared" ca="1" si="43"/>
        <v/>
      </c>
      <c r="AM94" s="282" t="str">
        <f t="shared" ca="1" si="43"/>
        <v/>
      </c>
      <c r="AN94" s="283" t="str">
        <f t="shared" ca="1" si="43"/>
        <v/>
      </c>
      <c r="AO94" s="285" t="str">
        <f t="shared" ca="1" si="43"/>
        <v/>
      </c>
      <c r="AP94" s="282" t="str">
        <f t="shared" ca="1" si="43"/>
        <v/>
      </c>
      <c r="AQ94" s="282" t="str">
        <f t="shared" ca="1" si="43"/>
        <v/>
      </c>
      <c r="AR94" s="283" t="str">
        <f t="shared" ca="1" si="43"/>
        <v/>
      </c>
      <c r="AS94" s="285" t="str">
        <f t="shared" ca="1" si="43"/>
        <v/>
      </c>
      <c r="AT94" s="282" t="str">
        <f t="shared" ca="1" si="43"/>
        <v/>
      </c>
      <c r="AU94" s="282" t="str">
        <f t="shared" ca="1" si="43"/>
        <v/>
      </c>
      <c r="AV94" s="283" t="str">
        <f t="shared" ca="1" si="43"/>
        <v/>
      </c>
      <c r="AW94" s="285" t="str">
        <f t="shared" ca="1" si="43"/>
        <v/>
      </c>
      <c r="AX94" s="282" t="str">
        <f t="shared" ca="1" si="43"/>
        <v/>
      </c>
      <c r="AY94" s="282" t="str">
        <f t="shared" ca="1" si="43"/>
        <v/>
      </c>
      <c r="AZ94" s="283" t="str">
        <f t="shared" ca="1" si="42"/>
        <v/>
      </c>
      <c r="BA94" s="282" t="str">
        <f t="shared" ca="1" si="42"/>
        <v/>
      </c>
      <c r="BB94" s="282" t="str">
        <f t="shared" ca="1" si="42"/>
        <v/>
      </c>
      <c r="BC94" s="282" t="str">
        <f t="shared" ca="1" si="42"/>
        <v/>
      </c>
      <c r="BD94" s="282" t="str">
        <f t="shared" ca="1" si="42"/>
        <v/>
      </c>
      <c r="BE94" s="274"/>
      <c r="BF94" s="226"/>
      <c r="BG94" s="67"/>
      <c r="BH94" s="227"/>
      <c r="BI94" s="79">
        <f t="shared" si="38"/>
        <v>73675</v>
      </c>
      <c r="BJ94" s="8">
        <f t="shared" si="39"/>
        <v>84</v>
      </c>
      <c r="BK94" s="61">
        <f t="shared" si="33"/>
        <v>2101</v>
      </c>
      <c r="BN94" s="62">
        <f t="shared" si="34"/>
        <v>84</v>
      </c>
      <c r="BO94" s="63" t="str">
        <f t="shared" si="35"/>
        <v>1/0/2101</v>
      </c>
      <c r="BP94" s="64">
        <f t="shared" ca="1" si="31"/>
        <v>0</v>
      </c>
      <c r="BQ94" s="62">
        <v>52</v>
      </c>
      <c r="BR94" s="4">
        <f t="shared" si="32"/>
        <v>1.1111111111111112E-2</v>
      </c>
      <c r="BS94" s="5">
        <f t="shared" ca="1" si="36"/>
        <v>0</v>
      </c>
      <c r="BT94"/>
      <c r="CB94" s="65"/>
    </row>
    <row r="95" spans="1:80" ht="13" customHeight="1" x14ac:dyDescent="0.35">
      <c r="A95" s="366"/>
      <c r="B95" s="278">
        <f t="shared" si="44"/>
        <v>2102</v>
      </c>
      <c r="C95" s="279">
        <f t="shared" si="44"/>
        <v>85</v>
      </c>
      <c r="D95" s="25" t="str">
        <f ca="1">IF(BS95=0,"",SUM(BS$10:BS95))</f>
        <v/>
      </c>
      <c r="E95" s="280" t="str">
        <f t="shared" ca="1" si="41"/>
        <v/>
      </c>
      <c r="F95" s="281" t="str">
        <f t="shared" ca="1" si="41"/>
        <v/>
      </c>
      <c r="G95" s="282" t="str">
        <f t="shared" ca="1" si="41"/>
        <v/>
      </c>
      <c r="H95" s="282" t="str">
        <f t="shared" ca="1" si="41"/>
        <v/>
      </c>
      <c r="I95" s="283" t="str">
        <f t="shared" ca="1" si="41"/>
        <v/>
      </c>
      <c r="J95" s="284" t="str">
        <f t="shared" ca="1" si="41"/>
        <v/>
      </c>
      <c r="K95" s="282" t="str">
        <f t="shared" ca="1" si="41"/>
        <v/>
      </c>
      <c r="L95" s="282" t="str">
        <f t="shared" ca="1" si="41"/>
        <v/>
      </c>
      <c r="M95" s="283" t="str">
        <f t="shared" ca="1" si="41"/>
        <v/>
      </c>
      <c r="N95" s="272" t="str">
        <f t="shared" ca="1" si="41"/>
        <v/>
      </c>
      <c r="O95" s="282" t="str">
        <f t="shared" ca="1" si="41"/>
        <v/>
      </c>
      <c r="P95" s="282" t="str">
        <f t="shared" ca="1" si="41"/>
        <v/>
      </c>
      <c r="Q95" s="283" t="str">
        <f t="shared" ca="1" si="41"/>
        <v/>
      </c>
      <c r="R95" s="285" t="str">
        <f t="shared" ca="1" si="41"/>
        <v/>
      </c>
      <c r="S95" s="282" t="str">
        <f t="shared" ca="1" si="41"/>
        <v/>
      </c>
      <c r="T95" s="282" t="str">
        <f t="shared" ref="T95:AI109" ca="1" si="45">IF(DATE($BK95,T$5,T$6)&lt;=DATE(YEAR($BE$5),MONTH($BE$5),DAY($BE$5)),"X","")</f>
        <v/>
      </c>
      <c r="U95" s="283" t="str">
        <f t="shared" ca="1" si="45"/>
        <v/>
      </c>
      <c r="V95" s="285" t="str">
        <f t="shared" ca="1" si="45"/>
        <v/>
      </c>
      <c r="W95" s="282" t="str">
        <f t="shared" ca="1" si="45"/>
        <v/>
      </c>
      <c r="X95" s="282" t="str">
        <f t="shared" ca="1" si="45"/>
        <v/>
      </c>
      <c r="Y95" s="282" t="str">
        <f t="shared" ca="1" si="45"/>
        <v/>
      </c>
      <c r="Z95" s="282" t="str">
        <f t="shared" ca="1" si="45"/>
        <v/>
      </c>
      <c r="AA95" s="283" t="str">
        <f t="shared" ca="1" si="45"/>
        <v/>
      </c>
      <c r="AB95" s="285" t="str">
        <f t="shared" ca="1" si="45"/>
        <v/>
      </c>
      <c r="AC95" s="282" t="str">
        <f t="shared" ca="1" si="45"/>
        <v/>
      </c>
      <c r="AD95" s="282" t="str">
        <f t="shared" ca="1" si="45"/>
        <v/>
      </c>
      <c r="AE95" s="283" t="str">
        <f t="shared" ca="1" si="45"/>
        <v/>
      </c>
      <c r="AF95" s="285" t="str">
        <f t="shared" ca="1" si="45"/>
        <v/>
      </c>
      <c r="AG95" s="282" t="str">
        <f t="shared" ca="1" si="45"/>
        <v/>
      </c>
      <c r="AH95" s="282" t="str">
        <f t="shared" ca="1" si="45"/>
        <v/>
      </c>
      <c r="AI95" s="283" t="str">
        <f t="shared" ca="1" si="45"/>
        <v/>
      </c>
      <c r="AJ95" s="285" t="str">
        <f t="shared" ca="1" si="43"/>
        <v/>
      </c>
      <c r="AK95" s="282" t="str">
        <f t="shared" ca="1" si="43"/>
        <v/>
      </c>
      <c r="AL95" s="282" t="str">
        <f t="shared" ca="1" si="43"/>
        <v/>
      </c>
      <c r="AM95" s="282" t="str">
        <f t="shared" ca="1" si="43"/>
        <v/>
      </c>
      <c r="AN95" s="283" t="str">
        <f t="shared" ca="1" si="43"/>
        <v/>
      </c>
      <c r="AO95" s="285" t="str">
        <f t="shared" ca="1" si="43"/>
        <v/>
      </c>
      <c r="AP95" s="282" t="str">
        <f t="shared" ca="1" si="43"/>
        <v/>
      </c>
      <c r="AQ95" s="282" t="str">
        <f t="shared" ca="1" si="43"/>
        <v/>
      </c>
      <c r="AR95" s="283" t="str">
        <f t="shared" ca="1" si="43"/>
        <v/>
      </c>
      <c r="AS95" s="285" t="str">
        <f t="shared" ca="1" si="43"/>
        <v/>
      </c>
      <c r="AT95" s="282" t="str">
        <f t="shared" ca="1" si="43"/>
        <v/>
      </c>
      <c r="AU95" s="282" t="str">
        <f t="shared" ca="1" si="43"/>
        <v/>
      </c>
      <c r="AV95" s="283" t="str">
        <f t="shared" ca="1" si="43"/>
        <v/>
      </c>
      <c r="AW95" s="285" t="str">
        <f t="shared" ca="1" si="43"/>
        <v/>
      </c>
      <c r="AX95" s="282" t="str">
        <f t="shared" ca="1" si="43"/>
        <v/>
      </c>
      <c r="AY95" s="282" t="str">
        <f t="shared" ca="1" si="43"/>
        <v/>
      </c>
      <c r="AZ95" s="283" t="str">
        <f t="shared" ca="1" si="42"/>
        <v/>
      </c>
      <c r="BA95" s="282" t="str">
        <f t="shared" ca="1" si="42"/>
        <v/>
      </c>
      <c r="BB95" s="282" t="str">
        <f t="shared" ca="1" si="42"/>
        <v/>
      </c>
      <c r="BC95" s="282" t="str">
        <f t="shared" ca="1" si="42"/>
        <v/>
      </c>
      <c r="BD95" s="282" t="str">
        <f t="shared" ca="1" si="42"/>
        <v/>
      </c>
      <c r="BE95" s="274"/>
      <c r="BF95" s="226"/>
      <c r="BG95" s="67"/>
      <c r="BH95" s="227"/>
      <c r="BI95" s="79">
        <f t="shared" si="38"/>
        <v>74040</v>
      </c>
      <c r="BJ95" s="8">
        <f t="shared" si="39"/>
        <v>85</v>
      </c>
      <c r="BK95" s="61">
        <f t="shared" si="33"/>
        <v>2102</v>
      </c>
      <c r="BN95" s="62">
        <f t="shared" si="34"/>
        <v>85</v>
      </c>
      <c r="BO95" s="63" t="str">
        <f t="shared" si="35"/>
        <v>1/0/2102</v>
      </c>
      <c r="BP95" s="64">
        <f t="shared" ca="1" si="31"/>
        <v>0</v>
      </c>
      <c r="BQ95" s="62">
        <v>52</v>
      </c>
      <c r="BR95" s="4">
        <f t="shared" si="32"/>
        <v>1.1111111111111112E-2</v>
      </c>
      <c r="BS95" s="5">
        <f t="shared" ca="1" si="36"/>
        <v>0</v>
      </c>
      <c r="BT95"/>
      <c r="CB95" s="65"/>
    </row>
    <row r="96" spans="1:80" ht="13" customHeight="1" x14ac:dyDescent="0.35">
      <c r="A96" s="366"/>
      <c r="B96" s="278">
        <f t="shared" si="44"/>
        <v>2103</v>
      </c>
      <c r="C96" s="279">
        <f t="shared" si="44"/>
        <v>86</v>
      </c>
      <c r="D96" s="25" t="str">
        <f ca="1">IF(BS96=0,"",SUM(BS$10:BS96))</f>
        <v/>
      </c>
      <c r="E96" s="280" t="str">
        <f t="shared" ref="E96:T109" ca="1" si="46">IF(DATE($BK96,E$5,E$6)&lt;=DATE(YEAR($BE$5),MONTH($BE$5),DAY($BE$5)),"X","")</f>
        <v/>
      </c>
      <c r="F96" s="281" t="str">
        <f t="shared" ca="1" si="46"/>
        <v/>
      </c>
      <c r="G96" s="282" t="str">
        <f t="shared" ca="1" si="46"/>
        <v/>
      </c>
      <c r="H96" s="282" t="str">
        <f t="shared" ca="1" si="46"/>
        <v/>
      </c>
      <c r="I96" s="283" t="str">
        <f t="shared" ca="1" si="46"/>
        <v/>
      </c>
      <c r="J96" s="284" t="str">
        <f t="shared" ca="1" si="46"/>
        <v/>
      </c>
      <c r="K96" s="282" t="str">
        <f t="shared" ca="1" si="46"/>
        <v/>
      </c>
      <c r="L96" s="282" t="str">
        <f t="shared" ca="1" si="46"/>
        <v/>
      </c>
      <c r="M96" s="283" t="str">
        <f t="shared" ca="1" si="46"/>
        <v/>
      </c>
      <c r="N96" s="272" t="str">
        <f t="shared" ca="1" si="46"/>
        <v/>
      </c>
      <c r="O96" s="282" t="str">
        <f t="shared" ca="1" si="46"/>
        <v/>
      </c>
      <c r="P96" s="282" t="str">
        <f t="shared" ca="1" si="46"/>
        <v/>
      </c>
      <c r="Q96" s="283" t="str">
        <f t="shared" ca="1" si="46"/>
        <v/>
      </c>
      <c r="R96" s="285" t="str">
        <f t="shared" ca="1" si="46"/>
        <v/>
      </c>
      <c r="S96" s="282" t="str">
        <f t="shared" ca="1" si="46"/>
        <v/>
      </c>
      <c r="T96" s="282" t="str">
        <f t="shared" ca="1" si="46"/>
        <v/>
      </c>
      <c r="U96" s="283" t="str">
        <f t="shared" ca="1" si="45"/>
        <v/>
      </c>
      <c r="V96" s="285" t="str">
        <f t="shared" ca="1" si="45"/>
        <v/>
      </c>
      <c r="W96" s="282" t="str">
        <f t="shared" ca="1" si="45"/>
        <v/>
      </c>
      <c r="X96" s="282" t="str">
        <f t="shared" ca="1" si="45"/>
        <v/>
      </c>
      <c r="Y96" s="282" t="str">
        <f t="shared" ca="1" si="45"/>
        <v/>
      </c>
      <c r="Z96" s="282" t="str">
        <f t="shared" ca="1" si="45"/>
        <v/>
      </c>
      <c r="AA96" s="283" t="str">
        <f t="shared" ca="1" si="45"/>
        <v/>
      </c>
      <c r="AB96" s="285" t="str">
        <f t="shared" ca="1" si="45"/>
        <v/>
      </c>
      <c r="AC96" s="282" t="str">
        <f t="shared" ca="1" si="45"/>
        <v/>
      </c>
      <c r="AD96" s="282" t="str">
        <f t="shared" ca="1" si="45"/>
        <v/>
      </c>
      <c r="AE96" s="283" t="str">
        <f t="shared" ca="1" si="45"/>
        <v/>
      </c>
      <c r="AF96" s="285" t="str">
        <f t="shared" ca="1" si="45"/>
        <v/>
      </c>
      <c r="AG96" s="282" t="str">
        <f t="shared" ca="1" si="45"/>
        <v/>
      </c>
      <c r="AH96" s="282" t="str">
        <f t="shared" ca="1" si="45"/>
        <v/>
      </c>
      <c r="AI96" s="283" t="str">
        <f t="shared" ca="1" si="45"/>
        <v/>
      </c>
      <c r="AJ96" s="285" t="str">
        <f t="shared" ca="1" si="43"/>
        <v/>
      </c>
      <c r="AK96" s="282" t="str">
        <f t="shared" ca="1" si="43"/>
        <v/>
      </c>
      <c r="AL96" s="282" t="str">
        <f t="shared" ca="1" si="43"/>
        <v/>
      </c>
      <c r="AM96" s="282" t="str">
        <f t="shared" ca="1" si="43"/>
        <v/>
      </c>
      <c r="AN96" s="283" t="str">
        <f t="shared" ca="1" si="43"/>
        <v/>
      </c>
      <c r="AO96" s="285" t="str">
        <f t="shared" ca="1" si="43"/>
        <v/>
      </c>
      <c r="AP96" s="282" t="str">
        <f t="shared" ca="1" si="43"/>
        <v/>
      </c>
      <c r="AQ96" s="282" t="str">
        <f t="shared" ca="1" si="43"/>
        <v/>
      </c>
      <c r="AR96" s="283" t="str">
        <f t="shared" ca="1" si="43"/>
        <v/>
      </c>
      <c r="AS96" s="285" t="str">
        <f t="shared" ca="1" si="43"/>
        <v/>
      </c>
      <c r="AT96" s="282" t="str">
        <f t="shared" ca="1" si="43"/>
        <v/>
      </c>
      <c r="AU96" s="282" t="str">
        <f t="shared" ca="1" si="43"/>
        <v/>
      </c>
      <c r="AV96" s="283" t="str">
        <f t="shared" ca="1" si="43"/>
        <v/>
      </c>
      <c r="AW96" s="285" t="str">
        <f t="shared" ca="1" si="43"/>
        <v/>
      </c>
      <c r="AX96" s="282" t="str">
        <f t="shared" ca="1" si="43"/>
        <v/>
      </c>
      <c r="AY96" s="282" t="str">
        <f t="shared" ca="1" si="43"/>
        <v/>
      </c>
      <c r="AZ96" s="283" t="str">
        <f t="shared" ca="1" si="42"/>
        <v/>
      </c>
      <c r="BA96" s="282" t="str">
        <f t="shared" ca="1" si="42"/>
        <v/>
      </c>
      <c r="BB96" s="282" t="str">
        <f t="shared" ca="1" si="42"/>
        <v/>
      </c>
      <c r="BC96" s="282" t="str">
        <f t="shared" ca="1" si="42"/>
        <v/>
      </c>
      <c r="BD96" s="282" t="str">
        <f t="shared" ca="1" si="42"/>
        <v/>
      </c>
      <c r="BE96" s="274"/>
      <c r="BF96" s="226"/>
      <c r="BG96" s="67"/>
      <c r="BH96" s="227"/>
      <c r="BI96" s="79">
        <f t="shared" si="38"/>
        <v>74405</v>
      </c>
      <c r="BJ96" s="8">
        <f t="shared" si="39"/>
        <v>86</v>
      </c>
      <c r="BK96" s="61">
        <f t="shared" si="33"/>
        <v>2103</v>
      </c>
      <c r="BN96" s="62">
        <f t="shared" si="34"/>
        <v>86</v>
      </c>
      <c r="BO96" s="63" t="str">
        <f t="shared" si="35"/>
        <v>1/0/2103</v>
      </c>
      <c r="BP96" s="64">
        <f t="shared" ca="1" si="31"/>
        <v>0</v>
      </c>
      <c r="BQ96" s="62">
        <v>52</v>
      </c>
      <c r="BR96" s="4">
        <f t="shared" si="32"/>
        <v>1.1111111111111112E-2</v>
      </c>
      <c r="BS96" s="5">
        <f t="shared" ca="1" si="36"/>
        <v>0</v>
      </c>
      <c r="BT96"/>
      <c r="CB96" s="65"/>
    </row>
    <row r="97" spans="1:80" ht="13" customHeight="1" x14ac:dyDescent="0.35">
      <c r="A97" s="366"/>
      <c r="B97" s="278">
        <f t="shared" si="44"/>
        <v>2104</v>
      </c>
      <c r="C97" s="279">
        <f t="shared" si="44"/>
        <v>87</v>
      </c>
      <c r="D97" s="25" t="str">
        <f ca="1">IF(BS97=0,"",SUM(BS$10:BS97))</f>
        <v/>
      </c>
      <c r="E97" s="280" t="str">
        <f t="shared" ca="1" si="46"/>
        <v/>
      </c>
      <c r="F97" s="281" t="str">
        <f t="shared" ca="1" si="46"/>
        <v/>
      </c>
      <c r="G97" s="282" t="str">
        <f t="shared" ca="1" si="46"/>
        <v/>
      </c>
      <c r="H97" s="282" t="str">
        <f t="shared" ca="1" si="46"/>
        <v/>
      </c>
      <c r="I97" s="283" t="str">
        <f t="shared" ca="1" si="46"/>
        <v/>
      </c>
      <c r="J97" s="284" t="str">
        <f t="shared" ca="1" si="46"/>
        <v/>
      </c>
      <c r="K97" s="282" t="str">
        <f t="shared" ca="1" si="46"/>
        <v/>
      </c>
      <c r="L97" s="282" t="str">
        <f t="shared" ca="1" si="46"/>
        <v/>
      </c>
      <c r="M97" s="283" t="str">
        <f t="shared" ca="1" si="46"/>
        <v/>
      </c>
      <c r="N97" s="272" t="str">
        <f t="shared" ca="1" si="46"/>
        <v/>
      </c>
      <c r="O97" s="282" t="str">
        <f t="shared" ca="1" si="46"/>
        <v/>
      </c>
      <c r="P97" s="282" t="str">
        <f t="shared" ca="1" si="46"/>
        <v/>
      </c>
      <c r="Q97" s="283" t="str">
        <f t="shared" ca="1" si="46"/>
        <v/>
      </c>
      <c r="R97" s="285" t="str">
        <f t="shared" ca="1" si="46"/>
        <v/>
      </c>
      <c r="S97" s="282" t="str">
        <f t="shared" ca="1" si="46"/>
        <v/>
      </c>
      <c r="T97" s="282" t="str">
        <f t="shared" ca="1" si="46"/>
        <v/>
      </c>
      <c r="U97" s="283" t="str">
        <f t="shared" ca="1" si="45"/>
        <v/>
      </c>
      <c r="V97" s="285" t="str">
        <f t="shared" ca="1" si="45"/>
        <v/>
      </c>
      <c r="W97" s="282" t="str">
        <f t="shared" ca="1" si="45"/>
        <v/>
      </c>
      <c r="X97" s="282" t="str">
        <f t="shared" ca="1" si="45"/>
        <v/>
      </c>
      <c r="Y97" s="282" t="str">
        <f t="shared" ca="1" si="45"/>
        <v/>
      </c>
      <c r="Z97" s="282" t="str">
        <f t="shared" ca="1" si="45"/>
        <v/>
      </c>
      <c r="AA97" s="283" t="str">
        <f t="shared" ca="1" si="45"/>
        <v/>
      </c>
      <c r="AB97" s="285" t="str">
        <f t="shared" ca="1" si="45"/>
        <v/>
      </c>
      <c r="AC97" s="282" t="str">
        <f t="shared" ca="1" si="45"/>
        <v/>
      </c>
      <c r="AD97" s="282" t="str">
        <f t="shared" ca="1" si="45"/>
        <v/>
      </c>
      <c r="AE97" s="283" t="str">
        <f t="shared" ca="1" si="45"/>
        <v/>
      </c>
      <c r="AF97" s="285" t="str">
        <f t="shared" ca="1" si="45"/>
        <v/>
      </c>
      <c r="AG97" s="282" t="str">
        <f t="shared" ca="1" si="45"/>
        <v/>
      </c>
      <c r="AH97" s="282" t="str">
        <f t="shared" ca="1" si="45"/>
        <v/>
      </c>
      <c r="AI97" s="283" t="str">
        <f t="shared" ca="1" si="45"/>
        <v/>
      </c>
      <c r="AJ97" s="285" t="str">
        <f t="shared" ca="1" si="43"/>
        <v/>
      </c>
      <c r="AK97" s="282" t="str">
        <f t="shared" ca="1" si="43"/>
        <v/>
      </c>
      <c r="AL97" s="282" t="str">
        <f t="shared" ca="1" si="43"/>
        <v/>
      </c>
      <c r="AM97" s="282" t="str">
        <f t="shared" ca="1" si="43"/>
        <v/>
      </c>
      <c r="AN97" s="283" t="str">
        <f t="shared" ca="1" si="43"/>
        <v/>
      </c>
      <c r="AO97" s="285" t="str">
        <f t="shared" ca="1" si="43"/>
        <v/>
      </c>
      <c r="AP97" s="282" t="str">
        <f t="shared" ca="1" si="43"/>
        <v/>
      </c>
      <c r="AQ97" s="282" t="str">
        <f t="shared" ca="1" si="43"/>
        <v/>
      </c>
      <c r="AR97" s="283" t="str">
        <f t="shared" ca="1" si="43"/>
        <v/>
      </c>
      <c r="AS97" s="285" t="str">
        <f t="shared" ca="1" si="43"/>
        <v/>
      </c>
      <c r="AT97" s="282" t="str">
        <f t="shared" ca="1" si="43"/>
        <v/>
      </c>
      <c r="AU97" s="282" t="str">
        <f t="shared" ca="1" si="43"/>
        <v/>
      </c>
      <c r="AV97" s="283" t="str">
        <f t="shared" ca="1" si="43"/>
        <v/>
      </c>
      <c r="AW97" s="285" t="str">
        <f t="shared" ca="1" si="43"/>
        <v/>
      </c>
      <c r="AX97" s="282" t="str">
        <f t="shared" ca="1" si="43"/>
        <v/>
      </c>
      <c r="AY97" s="282" t="str">
        <f t="shared" ca="1" si="43"/>
        <v/>
      </c>
      <c r="AZ97" s="283" t="str">
        <f t="shared" ca="1" si="42"/>
        <v/>
      </c>
      <c r="BA97" s="282" t="str">
        <f t="shared" ca="1" si="42"/>
        <v/>
      </c>
      <c r="BB97" s="282" t="str">
        <f t="shared" ca="1" si="42"/>
        <v/>
      </c>
      <c r="BC97" s="282" t="str">
        <f t="shared" ca="1" si="42"/>
        <v/>
      </c>
      <c r="BD97" s="282" t="str">
        <f t="shared" ca="1" si="42"/>
        <v/>
      </c>
      <c r="BE97" s="274"/>
      <c r="BF97" s="226"/>
      <c r="BG97" s="67"/>
      <c r="BH97" s="227"/>
      <c r="BI97" s="79">
        <f t="shared" si="38"/>
        <v>74771</v>
      </c>
      <c r="BJ97" s="8">
        <f t="shared" si="39"/>
        <v>87</v>
      </c>
      <c r="BK97" s="61">
        <f t="shared" si="33"/>
        <v>2104</v>
      </c>
      <c r="BN97" s="62">
        <f t="shared" si="34"/>
        <v>87</v>
      </c>
      <c r="BO97" s="63" t="str">
        <f t="shared" si="35"/>
        <v>1/0/2104</v>
      </c>
      <c r="BP97" s="64">
        <f t="shared" ca="1" si="31"/>
        <v>0</v>
      </c>
      <c r="BQ97" s="62">
        <v>52</v>
      </c>
      <c r="BR97" s="4">
        <f t="shared" si="32"/>
        <v>1.1111111111111112E-2</v>
      </c>
      <c r="BS97" s="5">
        <f t="shared" ca="1" si="36"/>
        <v>0</v>
      </c>
      <c r="BT97"/>
      <c r="CB97" s="65"/>
    </row>
    <row r="98" spans="1:80" ht="13" customHeight="1" x14ac:dyDescent="0.35">
      <c r="A98" s="366"/>
      <c r="B98" s="278">
        <f t="shared" si="44"/>
        <v>2105</v>
      </c>
      <c r="C98" s="279">
        <f t="shared" si="44"/>
        <v>88</v>
      </c>
      <c r="D98" s="25" t="str">
        <f ca="1">IF(BS98=0,"",SUM(BS$10:BS98))</f>
        <v/>
      </c>
      <c r="E98" s="280" t="str">
        <f t="shared" ca="1" si="46"/>
        <v/>
      </c>
      <c r="F98" s="281" t="str">
        <f t="shared" ca="1" si="46"/>
        <v/>
      </c>
      <c r="G98" s="282" t="str">
        <f t="shared" ca="1" si="46"/>
        <v/>
      </c>
      <c r="H98" s="282" t="str">
        <f t="shared" ca="1" si="46"/>
        <v/>
      </c>
      <c r="I98" s="283" t="str">
        <f t="shared" ca="1" si="46"/>
        <v/>
      </c>
      <c r="J98" s="284" t="str">
        <f t="shared" ca="1" si="46"/>
        <v/>
      </c>
      <c r="K98" s="282" t="str">
        <f t="shared" ca="1" si="46"/>
        <v/>
      </c>
      <c r="L98" s="282" t="str">
        <f t="shared" ca="1" si="46"/>
        <v/>
      </c>
      <c r="M98" s="283" t="str">
        <f t="shared" ca="1" si="46"/>
        <v/>
      </c>
      <c r="N98" s="272" t="str">
        <f t="shared" ca="1" si="46"/>
        <v/>
      </c>
      <c r="O98" s="282" t="str">
        <f t="shared" ca="1" si="46"/>
        <v/>
      </c>
      <c r="P98" s="282" t="str">
        <f t="shared" ca="1" si="46"/>
        <v/>
      </c>
      <c r="Q98" s="283" t="str">
        <f t="shared" ca="1" si="46"/>
        <v/>
      </c>
      <c r="R98" s="285" t="str">
        <f t="shared" ca="1" si="46"/>
        <v/>
      </c>
      <c r="S98" s="282" t="str">
        <f t="shared" ca="1" si="46"/>
        <v/>
      </c>
      <c r="T98" s="282" t="str">
        <f t="shared" ca="1" si="46"/>
        <v/>
      </c>
      <c r="U98" s="283" t="str">
        <f t="shared" ca="1" si="45"/>
        <v/>
      </c>
      <c r="V98" s="285" t="str">
        <f t="shared" ca="1" si="45"/>
        <v/>
      </c>
      <c r="W98" s="282" t="str">
        <f t="shared" ca="1" si="45"/>
        <v/>
      </c>
      <c r="X98" s="282" t="str">
        <f t="shared" ca="1" si="45"/>
        <v/>
      </c>
      <c r="Y98" s="282" t="str">
        <f t="shared" ca="1" si="45"/>
        <v/>
      </c>
      <c r="Z98" s="282" t="str">
        <f t="shared" ca="1" si="45"/>
        <v/>
      </c>
      <c r="AA98" s="283" t="str">
        <f t="shared" ca="1" si="45"/>
        <v/>
      </c>
      <c r="AB98" s="285" t="str">
        <f t="shared" ca="1" si="45"/>
        <v/>
      </c>
      <c r="AC98" s="282" t="str">
        <f t="shared" ca="1" si="45"/>
        <v/>
      </c>
      <c r="AD98" s="282" t="str">
        <f t="shared" ca="1" si="45"/>
        <v/>
      </c>
      <c r="AE98" s="283" t="str">
        <f t="shared" ca="1" si="45"/>
        <v/>
      </c>
      <c r="AF98" s="285" t="str">
        <f t="shared" ca="1" si="45"/>
        <v/>
      </c>
      <c r="AG98" s="282" t="str">
        <f t="shared" ca="1" si="45"/>
        <v/>
      </c>
      <c r="AH98" s="282" t="str">
        <f t="shared" ca="1" si="45"/>
        <v/>
      </c>
      <c r="AI98" s="283" t="str">
        <f t="shared" ca="1" si="45"/>
        <v/>
      </c>
      <c r="AJ98" s="285" t="str">
        <f t="shared" ca="1" si="43"/>
        <v/>
      </c>
      <c r="AK98" s="282" t="str">
        <f t="shared" ca="1" si="43"/>
        <v/>
      </c>
      <c r="AL98" s="282" t="str">
        <f t="shared" ca="1" si="43"/>
        <v/>
      </c>
      <c r="AM98" s="282" t="str">
        <f t="shared" ca="1" si="43"/>
        <v/>
      </c>
      <c r="AN98" s="283" t="str">
        <f t="shared" ca="1" si="43"/>
        <v/>
      </c>
      <c r="AO98" s="285" t="str">
        <f t="shared" ca="1" si="43"/>
        <v/>
      </c>
      <c r="AP98" s="282" t="str">
        <f t="shared" ca="1" si="43"/>
        <v/>
      </c>
      <c r="AQ98" s="282" t="str">
        <f t="shared" ca="1" si="43"/>
        <v/>
      </c>
      <c r="AR98" s="283" t="str">
        <f t="shared" ca="1" si="43"/>
        <v/>
      </c>
      <c r="AS98" s="285" t="str">
        <f t="shared" ca="1" si="43"/>
        <v/>
      </c>
      <c r="AT98" s="282" t="str">
        <f t="shared" ca="1" si="43"/>
        <v/>
      </c>
      <c r="AU98" s="282" t="str">
        <f t="shared" ca="1" si="43"/>
        <v/>
      </c>
      <c r="AV98" s="283" t="str">
        <f t="shared" ca="1" si="43"/>
        <v/>
      </c>
      <c r="AW98" s="285" t="str">
        <f t="shared" ca="1" si="43"/>
        <v/>
      </c>
      <c r="AX98" s="282" t="str">
        <f t="shared" ca="1" si="43"/>
        <v/>
      </c>
      <c r="AY98" s="282" t="str">
        <f t="shared" ref="AY98:BD109" ca="1" si="47">IF(DATE($BK98,AY$5,AY$6)&lt;=DATE(YEAR($BE$5),MONTH($BE$5),DAY($BE$5)),"X","")</f>
        <v/>
      </c>
      <c r="AZ98" s="283" t="str">
        <f t="shared" ca="1" si="47"/>
        <v/>
      </c>
      <c r="BA98" s="282" t="str">
        <f t="shared" ca="1" si="47"/>
        <v/>
      </c>
      <c r="BB98" s="282" t="str">
        <f t="shared" ca="1" si="47"/>
        <v/>
      </c>
      <c r="BC98" s="282" t="str">
        <f t="shared" ca="1" si="47"/>
        <v/>
      </c>
      <c r="BD98" s="282" t="str">
        <f t="shared" ca="1" si="47"/>
        <v/>
      </c>
      <c r="BE98" s="274"/>
      <c r="BF98" s="226"/>
      <c r="BG98" s="67"/>
      <c r="BH98" s="227"/>
      <c r="BI98" s="79">
        <f t="shared" si="38"/>
        <v>75136</v>
      </c>
      <c r="BJ98" s="8">
        <f t="shared" si="39"/>
        <v>88</v>
      </c>
      <c r="BK98" s="61">
        <f t="shared" si="33"/>
        <v>2105</v>
      </c>
      <c r="BN98" s="62">
        <f t="shared" si="34"/>
        <v>88</v>
      </c>
      <c r="BO98" s="63" t="str">
        <f t="shared" si="35"/>
        <v>1/0/2105</v>
      </c>
      <c r="BP98" s="64">
        <f t="shared" ca="1" si="31"/>
        <v>0</v>
      </c>
      <c r="BQ98" s="62">
        <v>52</v>
      </c>
      <c r="BR98" s="4">
        <f t="shared" si="32"/>
        <v>1.1111111111111112E-2</v>
      </c>
      <c r="BS98" s="5">
        <f t="shared" ca="1" si="36"/>
        <v>0</v>
      </c>
      <c r="BT98"/>
      <c r="CB98" s="65"/>
    </row>
    <row r="99" spans="1:80" ht="13" customHeight="1" thickBot="1" x14ac:dyDescent="0.4">
      <c r="A99" s="367"/>
      <c r="B99" s="278">
        <f t="shared" si="44"/>
        <v>2106</v>
      </c>
      <c r="C99" s="279">
        <f t="shared" si="44"/>
        <v>89</v>
      </c>
      <c r="D99" s="25" t="str">
        <f ca="1">IF(BS99=0,"",SUM(BS$10:BS99))</f>
        <v/>
      </c>
      <c r="E99" s="280" t="str">
        <f t="shared" ca="1" si="46"/>
        <v/>
      </c>
      <c r="F99" s="281" t="str">
        <f t="shared" ca="1" si="46"/>
        <v/>
      </c>
      <c r="G99" s="282" t="str">
        <f t="shared" ca="1" si="46"/>
        <v/>
      </c>
      <c r="H99" s="282" t="str">
        <f t="shared" ca="1" si="46"/>
        <v/>
      </c>
      <c r="I99" s="283" t="str">
        <f t="shared" ca="1" si="46"/>
        <v/>
      </c>
      <c r="J99" s="284" t="str">
        <f t="shared" ca="1" si="46"/>
        <v/>
      </c>
      <c r="K99" s="282" t="str">
        <f t="shared" ca="1" si="46"/>
        <v/>
      </c>
      <c r="L99" s="282" t="str">
        <f t="shared" ca="1" si="46"/>
        <v/>
      </c>
      <c r="M99" s="283" t="str">
        <f t="shared" ca="1" si="46"/>
        <v/>
      </c>
      <c r="N99" s="272" t="str">
        <f t="shared" ca="1" si="46"/>
        <v/>
      </c>
      <c r="O99" s="282" t="str">
        <f t="shared" ca="1" si="46"/>
        <v/>
      </c>
      <c r="P99" s="282" t="str">
        <f t="shared" ca="1" si="46"/>
        <v/>
      </c>
      <c r="Q99" s="283" t="str">
        <f t="shared" ca="1" si="46"/>
        <v/>
      </c>
      <c r="R99" s="285" t="str">
        <f t="shared" ca="1" si="46"/>
        <v/>
      </c>
      <c r="S99" s="282" t="str">
        <f t="shared" ca="1" si="46"/>
        <v/>
      </c>
      <c r="T99" s="282" t="str">
        <f t="shared" ca="1" si="46"/>
        <v/>
      </c>
      <c r="U99" s="283" t="str">
        <f t="shared" ca="1" si="45"/>
        <v/>
      </c>
      <c r="V99" s="285" t="str">
        <f t="shared" ca="1" si="45"/>
        <v/>
      </c>
      <c r="W99" s="282" t="str">
        <f t="shared" ca="1" si="45"/>
        <v/>
      </c>
      <c r="X99" s="282" t="str">
        <f t="shared" ca="1" si="45"/>
        <v/>
      </c>
      <c r="Y99" s="282" t="str">
        <f t="shared" ca="1" si="45"/>
        <v/>
      </c>
      <c r="Z99" s="282" t="str">
        <f t="shared" ca="1" si="45"/>
        <v/>
      </c>
      <c r="AA99" s="283" t="str">
        <f t="shared" ca="1" si="45"/>
        <v/>
      </c>
      <c r="AB99" s="285" t="str">
        <f t="shared" ca="1" si="45"/>
        <v/>
      </c>
      <c r="AC99" s="282" t="str">
        <f t="shared" ca="1" si="45"/>
        <v/>
      </c>
      <c r="AD99" s="282" t="str">
        <f t="shared" ca="1" si="45"/>
        <v/>
      </c>
      <c r="AE99" s="283" t="str">
        <f t="shared" ca="1" si="45"/>
        <v/>
      </c>
      <c r="AF99" s="285" t="str">
        <f t="shared" ca="1" si="45"/>
        <v/>
      </c>
      <c r="AG99" s="282" t="str">
        <f t="shared" ca="1" si="45"/>
        <v/>
      </c>
      <c r="AH99" s="282" t="str">
        <f t="shared" ca="1" si="45"/>
        <v/>
      </c>
      <c r="AI99" s="283" t="str">
        <f t="shared" ca="1" si="45"/>
        <v/>
      </c>
      <c r="AJ99" s="285" t="str">
        <f t="shared" ref="AJ99:AY109" ca="1" si="48">IF(DATE($BK99,AJ$5,AJ$6)&lt;=DATE(YEAR($BE$5),MONTH($BE$5),DAY($BE$5)),"X","")</f>
        <v/>
      </c>
      <c r="AK99" s="282" t="str">
        <f t="shared" ca="1" si="48"/>
        <v/>
      </c>
      <c r="AL99" s="282" t="str">
        <f t="shared" ca="1" si="48"/>
        <v/>
      </c>
      <c r="AM99" s="282" t="str">
        <f t="shared" ca="1" si="48"/>
        <v/>
      </c>
      <c r="AN99" s="283" t="str">
        <f t="shared" ca="1" si="48"/>
        <v/>
      </c>
      <c r="AO99" s="285" t="str">
        <f t="shared" ca="1" si="48"/>
        <v/>
      </c>
      <c r="AP99" s="282" t="str">
        <f t="shared" ca="1" si="48"/>
        <v/>
      </c>
      <c r="AQ99" s="282" t="str">
        <f t="shared" ca="1" si="48"/>
        <v/>
      </c>
      <c r="AR99" s="283" t="str">
        <f t="shared" ca="1" si="48"/>
        <v/>
      </c>
      <c r="AS99" s="285" t="str">
        <f t="shared" ca="1" si="48"/>
        <v/>
      </c>
      <c r="AT99" s="282" t="str">
        <f t="shared" ca="1" si="48"/>
        <v/>
      </c>
      <c r="AU99" s="282" t="str">
        <f t="shared" ca="1" si="48"/>
        <v/>
      </c>
      <c r="AV99" s="283" t="str">
        <f t="shared" ca="1" si="48"/>
        <v/>
      </c>
      <c r="AW99" s="285" t="str">
        <f t="shared" ca="1" si="48"/>
        <v/>
      </c>
      <c r="AX99" s="282" t="str">
        <f t="shared" ca="1" si="48"/>
        <v/>
      </c>
      <c r="AY99" s="282" t="str">
        <f t="shared" ca="1" si="48"/>
        <v/>
      </c>
      <c r="AZ99" s="283" t="str">
        <f t="shared" ca="1" si="47"/>
        <v/>
      </c>
      <c r="BA99" s="282" t="str">
        <f t="shared" ca="1" si="47"/>
        <v/>
      </c>
      <c r="BB99" s="282" t="str">
        <f t="shared" ca="1" si="47"/>
        <v/>
      </c>
      <c r="BC99" s="282" t="str">
        <f t="shared" ca="1" si="47"/>
        <v/>
      </c>
      <c r="BD99" s="282" t="str">
        <f t="shared" ca="1" si="47"/>
        <v/>
      </c>
      <c r="BE99" s="274"/>
      <c r="BF99" s="226"/>
      <c r="BG99" s="67"/>
      <c r="BH99" s="227"/>
      <c r="BI99" s="79">
        <f t="shared" si="38"/>
        <v>75501</v>
      </c>
      <c r="BJ99" s="8">
        <f t="shared" si="39"/>
        <v>89</v>
      </c>
      <c r="BK99" s="61">
        <f t="shared" si="33"/>
        <v>2106</v>
      </c>
      <c r="BN99" s="62">
        <f t="shared" si="34"/>
        <v>89</v>
      </c>
      <c r="BO99" s="63" t="str">
        <f>MONTH($C$2)&amp;"/"&amp;DAY($C$2)&amp;"/"&amp;B99</f>
        <v>1/0/2106</v>
      </c>
      <c r="BP99" s="64">
        <f t="shared" ca="1" si="31"/>
        <v>0</v>
      </c>
      <c r="BQ99" s="62">
        <v>52</v>
      </c>
      <c r="BR99" s="4">
        <f t="shared" si="32"/>
        <v>1.1111111111111112E-2</v>
      </c>
      <c r="BS99" s="5">
        <f t="shared" ca="1" si="36"/>
        <v>0</v>
      </c>
      <c r="BT99"/>
      <c r="CB99" s="65"/>
    </row>
    <row r="100" spans="1:80" ht="12.75" customHeight="1" thickTop="1" x14ac:dyDescent="0.35">
      <c r="A100" s="371">
        <v>10</v>
      </c>
      <c r="B100" s="233">
        <f t="shared" si="44"/>
        <v>2107</v>
      </c>
      <c r="C100" s="234">
        <f t="shared" si="44"/>
        <v>90</v>
      </c>
      <c r="D100" s="21"/>
      <c r="E100" s="235" t="str">
        <f t="shared" ca="1" si="46"/>
        <v/>
      </c>
      <c r="F100" s="236" t="str">
        <f t="shared" ca="1" si="46"/>
        <v/>
      </c>
      <c r="G100" s="237" t="str">
        <f t="shared" ca="1" si="46"/>
        <v/>
      </c>
      <c r="H100" s="237" t="str">
        <f t="shared" ca="1" si="46"/>
        <v/>
      </c>
      <c r="I100" s="238" t="str">
        <f t="shared" ca="1" si="46"/>
        <v/>
      </c>
      <c r="J100" s="239" t="str">
        <f t="shared" ca="1" si="46"/>
        <v/>
      </c>
      <c r="K100" s="237" t="str">
        <f t="shared" ca="1" si="46"/>
        <v/>
      </c>
      <c r="L100" s="237" t="str">
        <f t="shared" ca="1" si="46"/>
        <v/>
      </c>
      <c r="M100" s="238" t="str">
        <f t="shared" ca="1" si="46"/>
        <v/>
      </c>
      <c r="N100" s="240" t="str">
        <f t="shared" ca="1" si="46"/>
        <v/>
      </c>
      <c r="O100" s="237" t="str">
        <f t="shared" ca="1" si="46"/>
        <v/>
      </c>
      <c r="P100" s="237" t="str">
        <f t="shared" ca="1" si="46"/>
        <v/>
      </c>
      <c r="Q100" s="238" t="str">
        <f t="shared" ca="1" si="46"/>
        <v/>
      </c>
      <c r="R100" s="241" t="str">
        <f t="shared" ca="1" si="46"/>
        <v/>
      </c>
      <c r="S100" s="237" t="str">
        <f t="shared" ca="1" si="46"/>
        <v/>
      </c>
      <c r="T100" s="237" t="str">
        <f t="shared" ca="1" si="46"/>
        <v/>
      </c>
      <c r="U100" s="238" t="str">
        <f t="shared" ca="1" si="45"/>
        <v/>
      </c>
      <c r="V100" s="241" t="str">
        <f t="shared" ca="1" si="45"/>
        <v/>
      </c>
      <c r="W100" s="237" t="str">
        <f t="shared" ca="1" si="45"/>
        <v/>
      </c>
      <c r="X100" s="237" t="str">
        <f t="shared" ca="1" si="45"/>
        <v/>
      </c>
      <c r="Y100" s="237" t="str">
        <f t="shared" ca="1" si="45"/>
        <v/>
      </c>
      <c r="Z100" s="237" t="str">
        <f t="shared" ca="1" si="45"/>
        <v/>
      </c>
      <c r="AA100" s="238" t="str">
        <f t="shared" ca="1" si="45"/>
        <v/>
      </c>
      <c r="AB100" s="241" t="str">
        <f t="shared" ca="1" si="45"/>
        <v/>
      </c>
      <c r="AC100" s="237" t="str">
        <f t="shared" ca="1" si="45"/>
        <v/>
      </c>
      <c r="AD100" s="237" t="str">
        <f t="shared" ca="1" si="45"/>
        <v/>
      </c>
      <c r="AE100" s="238" t="str">
        <f t="shared" ca="1" si="45"/>
        <v/>
      </c>
      <c r="AF100" s="241" t="str">
        <f t="shared" ca="1" si="45"/>
        <v/>
      </c>
      <c r="AG100" s="237" t="str">
        <f t="shared" ca="1" si="45"/>
        <v/>
      </c>
      <c r="AH100" s="237" t="str">
        <f t="shared" ca="1" si="45"/>
        <v/>
      </c>
      <c r="AI100" s="238" t="str">
        <f t="shared" ca="1" si="45"/>
        <v/>
      </c>
      <c r="AJ100" s="241" t="str">
        <f t="shared" ca="1" si="48"/>
        <v/>
      </c>
      <c r="AK100" s="237" t="str">
        <f t="shared" ca="1" si="48"/>
        <v/>
      </c>
      <c r="AL100" s="237" t="str">
        <f t="shared" ca="1" si="48"/>
        <v/>
      </c>
      <c r="AM100" s="237" t="str">
        <f t="shared" ca="1" si="48"/>
        <v/>
      </c>
      <c r="AN100" s="238" t="str">
        <f t="shared" ca="1" si="48"/>
        <v/>
      </c>
      <c r="AO100" s="241" t="str">
        <f t="shared" ca="1" si="48"/>
        <v/>
      </c>
      <c r="AP100" s="237" t="str">
        <f t="shared" ca="1" si="48"/>
        <v/>
      </c>
      <c r="AQ100" s="237" t="str">
        <f t="shared" ca="1" si="48"/>
        <v/>
      </c>
      <c r="AR100" s="238" t="str">
        <f t="shared" ca="1" si="48"/>
        <v/>
      </c>
      <c r="AS100" s="241" t="str">
        <f t="shared" ca="1" si="48"/>
        <v/>
      </c>
      <c r="AT100" s="237" t="str">
        <f t="shared" ca="1" si="48"/>
        <v/>
      </c>
      <c r="AU100" s="237" t="str">
        <f t="shared" ca="1" si="48"/>
        <v/>
      </c>
      <c r="AV100" s="238" t="str">
        <f t="shared" ca="1" si="48"/>
        <v/>
      </c>
      <c r="AW100" s="241" t="str">
        <f t="shared" ca="1" si="48"/>
        <v/>
      </c>
      <c r="AX100" s="237" t="str">
        <f t="shared" ca="1" si="48"/>
        <v/>
      </c>
      <c r="AY100" s="237" t="str">
        <f t="shared" ca="1" si="48"/>
        <v/>
      </c>
      <c r="AZ100" s="238" t="str">
        <f t="shared" ca="1" si="47"/>
        <v/>
      </c>
      <c r="BA100" s="237" t="str">
        <f t="shared" ca="1" si="47"/>
        <v/>
      </c>
      <c r="BB100" s="237" t="str">
        <f t="shared" ca="1" si="47"/>
        <v/>
      </c>
      <c r="BC100" s="237" t="str">
        <f t="shared" ca="1" si="47"/>
        <v/>
      </c>
      <c r="BD100" s="238" t="str">
        <f t="shared" ca="1" si="47"/>
        <v/>
      </c>
      <c r="BE100" s="255"/>
      <c r="BF100" s="243"/>
      <c r="BG100" s="244"/>
      <c r="BH100" s="245"/>
      <c r="BI100" s="79">
        <f t="shared" si="38"/>
        <v>75866</v>
      </c>
      <c r="BJ100" s="8">
        <f t="shared" si="39"/>
        <v>90</v>
      </c>
      <c r="BK100" s="61">
        <f t="shared" si="33"/>
        <v>2107</v>
      </c>
      <c r="BP100" s="26">
        <f ca="1">SUM(BP10:BP99)</f>
        <v>292</v>
      </c>
      <c r="BQ100" s="27">
        <f>SUM(BQ10:BQ99)</f>
        <v>4680</v>
      </c>
      <c r="BR100" s="28">
        <f>SUM(BR10:BR99)</f>
        <v>0.99999999999999845</v>
      </c>
      <c r="BS100" s="28">
        <f ca="1">SUM(BS10:BS99)</f>
        <v>6.23931623931624E-2</v>
      </c>
      <c r="BT100" s="286" t="s">
        <v>40</v>
      </c>
      <c r="BU100" s="287">
        <f ca="1">BS100</f>
        <v>6.23931623931624E-2</v>
      </c>
      <c r="BV100" s="288">
        <f ca="1">100%-BU100</f>
        <v>0.93760683760683761</v>
      </c>
      <c r="CB100" s="65"/>
    </row>
    <row r="101" spans="1:80" ht="12.75" customHeight="1" thickBot="1" x14ac:dyDescent="0.4">
      <c r="A101" s="366"/>
      <c r="B101" s="246">
        <f t="shared" si="44"/>
        <v>2108</v>
      </c>
      <c r="C101" s="247">
        <f t="shared" si="44"/>
        <v>91</v>
      </c>
      <c r="D101" s="22"/>
      <c r="E101" s="248" t="str">
        <f t="shared" ca="1" si="46"/>
        <v/>
      </c>
      <c r="F101" s="249" t="str">
        <f t="shared" ca="1" si="46"/>
        <v/>
      </c>
      <c r="G101" s="250" t="str">
        <f t="shared" ca="1" si="46"/>
        <v/>
      </c>
      <c r="H101" s="250" t="str">
        <f t="shared" ca="1" si="46"/>
        <v/>
      </c>
      <c r="I101" s="251" t="str">
        <f t="shared" ca="1" si="46"/>
        <v/>
      </c>
      <c r="J101" s="252" t="str">
        <f t="shared" ca="1" si="46"/>
        <v/>
      </c>
      <c r="K101" s="250" t="str">
        <f t="shared" ca="1" si="46"/>
        <v/>
      </c>
      <c r="L101" s="250" t="str">
        <f t="shared" ca="1" si="46"/>
        <v/>
      </c>
      <c r="M101" s="251" t="str">
        <f t="shared" ca="1" si="46"/>
        <v/>
      </c>
      <c r="N101" s="253" t="str">
        <f t="shared" ca="1" si="46"/>
        <v/>
      </c>
      <c r="O101" s="250" t="str">
        <f t="shared" ca="1" si="46"/>
        <v/>
      </c>
      <c r="P101" s="250" t="str">
        <f t="shared" ca="1" si="46"/>
        <v/>
      </c>
      <c r="Q101" s="251" t="str">
        <f t="shared" ca="1" si="46"/>
        <v/>
      </c>
      <c r="R101" s="254" t="str">
        <f t="shared" ca="1" si="46"/>
        <v/>
      </c>
      <c r="S101" s="250" t="str">
        <f t="shared" ca="1" si="46"/>
        <v/>
      </c>
      <c r="T101" s="250" t="str">
        <f t="shared" ca="1" si="46"/>
        <v/>
      </c>
      <c r="U101" s="251" t="str">
        <f t="shared" ca="1" si="45"/>
        <v/>
      </c>
      <c r="V101" s="254" t="str">
        <f t="shared" ca="1" si="45"/>
        <v/>
      </c>
      <c r="W101" s="250" t="str">
        <f t="shared" ca="1" si="45"/>
        <v/>
      </c>
      <c r="X101" s="250" t="str">
        <f t="shared" ca="1" si="45"/>
        <v/>
      </c>
      <c r="Y101" s="250" t="str">
        <f t="shared" ca="1" si="45"/>
        <v/>
      </c>
      <c r="Z101" s="250" t="str">
        <f t="shared" ca="1" si="45"/>
        <v/>
      </c>
      <c r="AA101" s="251" t="str">
        <f t="shared" ca="1" si="45"/>
        <v/>
      </c>
      <c r="AB101" s="254" t="str">
        <f t="shared" ca="1" si="45"/>
        <v/>
      </c>
      <c r="AC101" s="250" t="str">
        <f t="shared" ca="1" si="45"/>
        <v/>
      </c>
      <c r="AD101" s="250" t="str">
        <f t="shared" ca="1" si="45"/>
        <v/>
      </c>
      <c r="AE101" s="251" t="str">
        <f t="shared" ca="1" si="45"/>
        <v/>
      </c>
      <c r="AF101" s="254" t="str">
        <f t="shared" ca="1" si="45"/>
        <v/>
      </c>
      <c r="AG101" s="250" t="str">
        <f t="shared" ca="1" si="45"/>
        <v/>
      </c>
      <c r="AH101" s="250" t="str">
        <f t="shared" ca="1" si="45"/>
        <v/>
      </c>
      <c r="AI101" s="251" t="str">
        <f t="shared" ca="1" si="45"/>
        <v/>
      </c>
      <c r="AJ101" s="254" t="str">
        <f t="shared" ca="1" si="48"/>
        <v/>
      </c>
      <c r="AK101" s="250" t="str">
        <f t="shared" ca="1" si="48"/>
        <v/>
      </c>
      <c r="AL101" s="250" t="str">
        <f t="shared" ca="1" si="48"/>
        <v/>
      </c>
      <c r="AM101" s="250" t="str">
        <f t="shared" ca="1" si="48"/>
        <v/>
      </c>
      <c r="AN101" s="251" t="str">
        <f t="shared" ca="1" si="48"/>
        <v/>
      </c>
      <c r="AO101" s="254" t="str">
        <f t="shared" ca="1" si="48"/>
        <v/>
      </c>
      <c r="AP101" s="250" t="str">
        <f t="shared" ca="1" si="48"/>
        <v/>
      </c>
      <c r="AQ101" s="250" t="str">
        <f t="shared" ca="1" si="48"/>
        <v/>
      </c>
      <c r="AR101" s="251" t="str">
        <f t="shared" ca="1" si="48"/>
        <v/>
      </c>
      <c r="AS101" s="254" t="str">
        <f t="shared" ca="1" si="48"/>
        <v/>
      </c>
      <c r="AT101" s="250" t="str">
        <f t="shared" ca="1" si="48"/>
        <v/>
      </c>
      <c r="AU101" s="250" t="str">
        <f t="shared" ca="1" si="48"/>
        <v/>
      </c>
      <c r="AV101" s="251" t="str">
        <f t="shared" ca="1" si="48"/>
        <v/>
      </c>
      <c r="AW101" s="254" t="str">
        <f t="shared" ca="1" si="48"/>
        <v/>
      </c>
      <c r="AX101" s="250" t="str">
        <f t="shared" ca="1" si="48"/>
        <v/>
      </c>
      <c r="AY101" s="250" t="str">
        <f t="shared" ca="1" si="48"/>
        <v/>
      </c>
      <c r="AZ101" s="251" t="str">
        <f t="shared" ca="1" si="47"/>
        <v/>
      </c>
      <c r="BA101" s="250" t="str">
        <f t="shared" ca="1" si="47"/>
        <v/>
      </c>
      <c r="BB101" s="250" t="str">
        <f t="shared" ca="1" si="47"/>
        <v/>
      </c>
      <c r="BC101" s="250" t="str">
        <f t="shared" ca="1" si="47"/>
        <v/>
      </c>
      <c r="BD101" s="251" t="str">
        <f t="shared" ca="1" si="47"/>
        <v/>
      </c>
      <c r="BE101" s="255"/>
      <c r="BF101" s="226"/>
      <c r="BG101" s="67"/>
      <c r="BH101" s="227"/>
      <c r="BI101" s="79">
        <f t="shared" si="38"/>
        <v>76232</v>
      </c>
      <c r="BJ101" s="8">
        <f t="shared" si="39"/>
        <v>91</v>
      </c>
      <c r="BK101" s="61">
        <f t="shared" si="33"/>
        <v>2108</v>
      </c>
      <c r="BP101" s="289"/>
      <c r="BQ101" s="290"/>
      <c r="BR101" s="29"/>
      <c r="BS101" s="291">
        <f ca="1">BR100-BS100</f>
        <v>0.93760683760683605</v>
      </c>
      <c r="BT101" s="292" t="str">
        <f ca="1">"Pct Life Left to Live "&amp;TEXT(BS101,"0%")</f>
        <v>Pct Life Left to Live 94%</v>
      </c>
      <c r="BU101" s="287">
        <f ca="1">BS101</f>
        <v>0.93760683760683605</v>
      </c>
      <c r="BV101" s="288">
        <f ca="1">100%-BU101</f>
        <v>6.2393162393163948E-2</v>
      </c>
      <c r="CB101" s="65"/>
    </row>
    <row r="102" spans="1:80" ht="12.75" customHeight="1" thickBot="1" x14ac:dyDescent="0.4">
      <c r="A102" s="366"/>
      <c r="B102" s="246">
        <f t="shared" si="44"/>
        <v>2109</v>
      </c>
      <c r="C102" s="247">
        <f t="shared" si="44"/>
        <v>92</v>
      </c>
      <c r="D102" s="22" t="str">
        <f>IF(BS102=0,"",SUM(BS$10:BS102))</f>
        <v/>
      </c>
      <c r="E102" s="248" t="str">
        <f t="shared" ca="1" si="46"/>
        <v/>
      </c>
      <c r="F102" s="249" t="str">
        <f t="shared" ca="1" si="46"/>
        <v/>
      </c>
      <c r="G102" s="250" t="str">
        <f t="shared" ca="1" si="46"/>
        <v/>
      </c>
      <c r="H102" s="250" t="str">
        <f t="shared" ca="1" si="46"/>
        <v/>
      </c>
      <c r="I102" s="251" t="str">
        <f t="shared" ca="1" si="46"/>
        <v/>
      </c>
      <c r="J102" s="252" t="str">
        <f t="shared" ca="1" si="46"/>
        <v/>
      </c>
      <c r="K102" s="250" t="str">
        <f t="shared" ca="1" si="46"/>
        <v/>
      </c>
      <c r="L102" s="250" t="str">
        <f t="shared" ca="1" si="46"/>
        <v/>
      </c>
      <c r="M102" s="251" t="str">
        <f t="shared" ca="1" si="46"/>
        <v/>
      </c>
      <c r="N102" s="253" t="str">
        <f t="shared" ca="1" si="46"/>
        <v/>
      </c>
      <c r="O102" s="250" t="str">
        <f t="shared" ca="1" si="46"/>
        <v/>
      </c>
      <c r="P102" s="250" t="str">
        <f t="shared" ca="1" si="46"/>
        <v/>
      </c>
      <c r="Q102" s="251" t="str">
        <f t="shared" ca="1" si="46"/>
        <v/>
      </c>
      <c r="R102" s="254" t="str">
        <f t="shared" ca="1" si="46"/>
        <v/>
      </c>
      <c r="S102" s="250" t="str">
        <f t="shared" ca="1" si="46"/>
        <v/>
      </c>
      <c r="T102" s="250" t="str">
        <f t="shared" ca="1" si="46"/>
        <v/>
      </c>
      <c r="U102" s="251" t="str">
        <f t="shared" ca="1" si="45"/>
        <v/>
      </c>
      <c r="V102" s="254" t="str">
        <f t="shared" ca="1" si="45"/>
        <v/>
      </c>
      <c r="W102" s="250" t="str">
        <f t="shared" ca="1" si="45"/>
        <v/>
      </c>
      <c r="X102" s="250" t="str">
        <f t="shared" ca="1" si="45"/>
        <v/>
      </c>
      <c r="Y102" s="250" t="str">
        <f t="shared" ca="1" si="45"/>
        <v/>
      </c>
      <c r="Z102" s="250" t="str">
        <f t="shared" ca="1" si="45"/>
        <v/>
      </c>
      <c r="AA102" s="251" t="str">
        <f t="shared" ca="1" si="45"/>
        <v/>
      </c>
      <c r="AB102" s="254" t="str">
        <f t="shared" ca="1" si="45"/>
        <v/>
      </c>
      <c r="AC102" s="250" t="str">
        <f t="shared" ca="1" si="45"/>
        <v/>
      </c>
      <c r="AD102" s="250" t="str">
        <f t="shared" ca="1" si="45"/>
        <v/>
      </c>
      <c r="AE102" s="251" t="str">
        <f t="shared" ca="1" si="45"/>
        <v/>
      </c>
      <c r="AF102" s="254" t="str">
        <f t="shared" ca="1" si="45"/>
        <v/>
      </c>
      <c r="AG102" s="250" t="str">
        <f t="shared" ca="1" si="45"/>
        <v/>
      </c>
      <c r="AH102" s="250" t="str">
        <f t="shared" ca="1" si="45"/>
        <v/>
      </c>
      <c r="AI102" s="251" t="str">
        <f t="shared" ca="1" si="45"/>
        <v/>
      </c>
      <c r="AJ102" s="254" t="str">
        <f t="shared" ca="1" si="48"/>
        <v/>
      </c>
      <c r="AK102" s="250" t="str">
        <f t="shared" ca="1" si="48"/>
        <v/>
      </c>
      <c r="AL102" s="250" t="str">
        <f t="shared" ca="1" si="48"/>
        <v/>
      </c>
      <c r="AM102" s="250" t="str">
        <f t="shared" ca="1" si="48"/>
        <v/>
      </c>
      <c r="AN102" s="251" t="str">
        <f t="shared" ca="1" si="48"/>
        <v/>
      </c>
      <c r="AO102" s="254" t="str">
        <f t="shared" ca="1" si="48"/>
        <v/>
      </c>
      <c r="AP102" s="250" t="str">
        <f t="shared" ca="1" si="48"/>
        <v/>
      </c>
      <c r="AQ102" s="250" t="str">
        <f t="shared" ca="1" si="48"/>
        <v/>
      </c>
      <c r="AR102" s="251" t="str">
        <f t="shared" ca="1" si="48"/>
        <v/>
      </c>
      <c r="AS102" s="254" t="str">
        <f t="shared" ca="1" si="48"/>
        <v/>
      </c>
      <c r="AT102" s="250" t="str">
        <f t="shared" ca="1" si="48"/>
        <v/>
      </c>
      <c r="AU102" s="250" t="str">
        <f t="shared" ca="1" si="48"/>
        <v/>
      </c>
      <c r="AV102" s="251" t="str">
        <f t="shared" ca="1" si="48"/>
        <v/>
      </c>
      <c r="AW102" s="254" t="str">
        <f t="shared" ca="1" si="48"/>
        <v/>
      </c>
      <c r="AX102" s="250" t="str">
        <f t="shared" ca="1" si="48"/>
        <v/>
      </c>
      <c r="AY102" s="250" t="str">
        <f t="shared" ca="1" si="48"/>
        <v/>
      </c>
      <c r="AZ102" s="251" t="str">
        <f t="shared" ca="1" si="47"/>
        <v/>
      </c>
      <c r="BA102" s="250" t="str">
        <f t="shared" ca="1" si="47"/>
        <v/>
      </c>
      <c r="BB102" s="250" t="str">
        <f t="shared" ca="1" si="47"/>
        <v/>
      </c>
      <c r="BC102" s="250" t="str">
        <f t="shared" ca="1" si="47"/>
        <v/>
      </c>
      <c r="BD102" s="251" t="str">
        <f t="shared" ca="1" si="47"/>
        <v/>
      </c>
      <c r="BE102" s="255"/>
      <c r="BF102" s="226"/>
      <c r="BG102" s="67"/>
      <c r="BH102" s="227"/>
      <c r="BI102" s="79">
        <f t="shared" si="38"/>
        <v>76597</v>
      </c>
      <c r="BJ102" s="8">
        <f t="shared" si="39"/>
        <v>92</v>
      </c>
      <c r="BK102" s="61">
        <f t="shared" si="33"/>
        <v>2109</v>
      </c>
      <c r="BP102"/>
      <c r="BQ102"/>
      <c r="BR102" s="30"/>
      <c r="BS102"/>
      <c r="BT102"/>
      <c r="CB102" s="65"/>
    </row>
    <row r="103" spans="1:80" ht="12.75" customHeight="1" x14ac:dyDescent="0.35">
      <c r="A103" s="366"/>
      <c r="B103" s="246">
        <f t="shared" si="44"/>
        <v>2110</v>
      </c>
      <c r="C103" s="247">
        <f t="shared" si="44"/>
        <v>93</v>
      </c>
      <c r="D103" s="22" t="str">
        <f>IF(BZ103=0,"",SUM(BZ$10:BZ103))</f>
        <v/>
      </c>
      <c r="E103" s="248" t="str">
        <f t="shared" ca="1" si="46"/>
        <v/>
      </c>
      <c r="F103" s="249" t="str">
        <f t="shared" ca="1" si="46"/>
        <v/>
      </c>
      <c r="G103" s="250" t="str">
        <f t="shared" ca="1" si="46"/>
        <v/>
      </c>
      <c r="H103" s="250" t="str">
        <f t="shared" ca="1" si="46"/>
        <v/>
      </c>
      <c r="I103" s="251" t="str">
        <f t="shared" ca="1" si="46"/>
        <v/>
      </c>
      <c r="J103" s="252" t="str">
        <f t="shared" ca="1" si="46"/>
        <v/>
      </c>
      <c r="K103" s="250" t="str">
        <f t="shared" ca="1" si="46"/>
        <v/>
      </c>
      <c r="L103" s="250" t="str">
        <f t="shared" ca="1" si="46"/>
        <v/>
      </c>
      <c r="M103" s="251" t="str">
        <f t="shared" ca="1" si="46"/>
        <v/>
      </c>
      <c r="N103" s="253" t="str">
        <f t="shared" ca="1" si="46"/>
        <v/>
      </c>
      <c r="O103" s="250" t="str">
        <f t="shared" ca="1" si="46"/>
        <v/>
      </c>
      <c r="P103" s="250" t="str">
        <f t="shared" ca="1" si="46"/>
        <v/>
      </c>
      <c r="Q103" s="251" t="str">
        <f t="shared" ca="1" si="46"/>
        <v/>
      </c>
      <c r="R103" s="254" t="str">
        <f t="shared" ca="1" si="46"/>
        <v/>
      </c>
      <c r="S103" s="250" t="str">
        <f t="shared" ca="1" si="46"/>
        <v/>
      </c>
      <c r="T103" s="250" t="str">
        <f t="shared" ca="1" si="46"/>
        <v/>
      </c>
      <c r="U103" s="251" t="str">
        <f t="shared" ca="1" si="45"/>
        <v/>
      </c>
      <c r="V103" s="254" t="str">
        <f t="shared" ca="1" si="45"/>
        <v/>
      </c>
      <c r="W103" s="250" t="str">
        <f t="shared" ca="1" si="45"/>
        <v/>
      </c>
      <c r="X103" s="250" t="str">
        <f t="shared" ca="1" si="45"/>
        <v/>
      </c>
      <c r="Y103" s="250" t="str">
        <f t="shared" ca="1" si="45"/>
        <v/>
      </c>
      <c r="Z103" s="250" t="str">
        <f t="shared" ca="1" si="45"/>
        <v/>
      </c>
      <c r="AA103" s="251" t="str">
        <f t="shared" ca="1" si="45"/>
        <v/>
      </c>
      <c r="AB103" s="254" t="str">
        <f t="shared" ca="1" si="45"/>
        <v/>
      </c>
      <c r="AC103" s="250" t="str">
        <f t="shared" ca="1" si="45"/>
        <v/>
      </c>
      <c r="AD103" s="250" t="str">
        <f t="shared" ca="1" si="45"/>
        <v/>
      </c>
      <c r="AE103" s="251" t="str">
        <f t="shared" ca="1" si="45"/>
        <v/>
      </c>
      <c r="AF103" s="254" t="str">
        <f t="shared" ca="1" si="45"/>
        <v/>
      </c>
      <c r="AG103" s="250" t="str">
        <f t="shared" ca="1" si="45"/>
        <v/>
      </c>
      <c r="AH103" s="250" t="str">
        <f t="shared" ca="1" si="45"/>
        <v/>
      </c>
      <c r="AI103" s="251" t="str">
        <f t="shared" ca="1" si="45"/>
        <v/>
      </c>
      <c r="AJ103" s="254" t="str">
        <f t="shared" ca="1" si="48"/>
        <v/>
      </c>
      <c r="AK103" s="250" t="str">
        <f t="shared" ca="1" si="48"/>
        <v/>
      </c>
      <c r="AL103" s="250" t="str">
        <f t="shared" ca="1" si="48"/>
        <v/>
      </c>
      <c r="AM103" s="250" t="str">
        <f t="shared" ca="1" si="48"/>
        <v/>
      </c>
      <c r="AN103" s="251" t="str">
        <f t="shared" ca="1" si="48"/>
        <v/>
      </c>
      <c r="AO103" s="254" t="str">
        <f t="shared" ca="1" si="48"/>
        <v/>
      </c>
      <c r="AP103" s="250" t="str">
        <f t="shared" ca="1" si="48"/>
        <v/>
      </c>
      <c r="AQ103" s="250" t="str">
        <f t="shared" ca="1" si="48"/>
        <v/>
      </c>
      <c r="AR103" s="251" t="str">
        <f t="shared" ca="1" si="48"/>
        <v/>
      </c>
      <c r="AS103" s="254" t="str">
        <f t="shared" ca="1" si="48"/>
        <v/>
      </c>
      <c r="AT103" s="250" t="str">
        <f t="shared" ca="1" si="48"/>
        <v/>
      </c>
      <c r="AU103" s="250" t="str">
        <f t="shared" ca="1" si="48"/>
        <v/>
      </c>
      <c r="AV103" s="251" t="str">
        <f t="shared" ca="1" si="48"/>
        <v/>
      </c>
      <c r="AW103" s="254" t="str">
        <f t="shared" ca="1" si="48"/>
        <v/>
      </c>
      <c r="AX103" s="250" t="str">
        <f t="shared" ca="1" si="48"/>
        <v/>
      </c>
      <c r="AY103" s="250" t="str">
        <f t="shared" ca="1" si="48"/>
        <v/>
      </c>
      <c r="AZ103" s="251" t="str">
        <f t="shared" ca="1" si="47"/>
        <v/>
      </c>
      <c r="BA103" s="250" t="str">
        <f t="shared" ca="1" si="47"/>
        <v/>
      </c>
      <c r="BB103" s="250" t="str">
        <f t="shared" ca="1" si="47"/>
        <v/>
      </c>
      <c r="BC103" s="250" t="str">
        <f t="shared" ca="1" si="47"/>
        <v/>
      </c>
      <c r="BD103" s="251" t="str">
        <f t="shared" ca="1" si="47"/>
        <v/>
      </c>
      <c r="BE103" s="255"/>
      <c r="BF103" s="226"/>
      <c r="BG103" s="67"/>
      <c r="BH103" s="227"/>
      <c r="BI103" s="79">
        <f t="shared" si="38"/>
        <v>76962</v>
      </c>
      <c r="BJ103" s="8">
        <f t="shared" si="39"/>
        <v>93</v>
      </c>
      <c r="BK103" s="61">
        <f t="shared" si="33"/>
        <v>2110</v>
      </c>
      <c r="BP103" s="372">
        <f ca="1">TODAY()</f>
        <v>45053</v>
      </c>
      <c r="BQ103" s="373"/>
      <c r="CB103" s="65"/>
    </row>
    <row r="104" spans="1:80" ht="12.75" customHeight="1" x14ac:dyDescent="0.35">
      <c r="A104" s="366"/>
      <c r="B104" s="246">
        <f t="shared" si="44"/>
        <v>2111</v>
      </c>
      <c r="C104" s="247">
        <f t="shared" si="44"/>
        <v>94</v>
      </c>
      <c r="D104" s="22" t="str">
        <f>IF(BZ104=0,"",SUM(BZ$10:BZ104))</f>
        <v/>
      </c>
      <c r="E104" s="248" t="str">
        <f t="shared" ca="1" si="46"/>
        <v/>
      </c>
      <c r="F104" s="249" t="str">
        <f t="shared" ca="1" si="46"/>
        <v/>
      </c>
      <c r="G104" s="250" t="str">
        <f t="shared" ca="1" si="46"/>
        <v/>
      </c>
      <c r="H104" s="250" t="str">
        <f t="shared" ca="1" si="46"/>
        <v/>
      </c>
      <c r="I104" s="251" t="str">
        <f t="shared" ca="1" si="46"/>
        <v/>
      </c>
      <c r="J104" s="252" t="str">
        <f t="shared" ca="1" si="46"/>
        <v/>
      </c>
      <c r="K104" s="250" t="str">
        <f t="shared" ca="1" si="46"/>
        <v/>
      </c>
      <c r="L104" s="250" t="str">
        <f t="shared" ca="1" si="46"/>
        <v/>
      </c>
      <c r="M104" s="251" t="str">
        <f t="shared" ca="1" si="46"/>
        <v/>
      </c>
      <c r="N104" s="253" t="str">
        <f t="shared" ca="1" si="46"/>
        <v/>
      </c>
      <c r="O104" s="250" t="str">
        <f t="shared" ca="1" si="46"/>
        <v/>
      </c>
      <c r="P104" s="250" t="str">
        <f t="shared" ca="1" si="46"/>
        <v/>
      </c>
      <c r="Q104" s="251" t="str">
        <f t="shared" ca="1" si="46"/>
        <v/>
      </c>
      <c r="R104" s="254" t="str">
        <f t="shared" ca="1" si="46"/>
        <v/>
      </c>
      <c r="S104" s="250" t="str">
        <f t="shared" ca="1" si="46"/>
        <v/>
      </c>
      <c r="T104" s="250" t="str">
        <f t="shared" ca="1" si="46"/>
        <v/>
      </c>
      <c r="U104" s="251" t="str">
        <f t="shared" ca="1" si="45"/>
        <v/>
      </c>
      <c r="V104" s="254" t="str">
        <f t="shared" ca="1" si="45"/>
        <v/>
      </c>
      <c r="W104" s="250" t="str">
        <f t="shared" ca="1" si="45"/>
        <v/>
      </c>
      <c r="X104" s="250" t="str">
        <f t="shared" ca="1" si="45"/>
        <v/>
      </c>
      <c r="Y104" s="250" t="str">
        <f t="shared" ca="1" si="45"/>
        <v/>
      </c>
      <c r="Z104" s="250" t="str">
        <f t="shared" ca="1" si="45"/>
        <v/>
      </c>
      <c r="AA104" s="251" t="str">
        <f t="shared" ca="1" si="45"/>
        <v/>
      </c>
      <c r="AB104" s="254" t="str">
        <f t="shared" ca="1" si="45"/>
        <v/>
      </c>
      <c r="AC104" s="250" t="str">
        <f t="shared" ca="1" si="45"/>
        <v/>
      </c>
      <c r="AD104" s="250" t="str">
        <f t="shared" ca="1" si="45"/>
        <v/>
      </c>
      <c r="AE104" s="251" t="str">
        <f t="shared" ca="1" si="45"/>
        <v/>
      </c>
      <c r="AF104" s="254" t="str">
        <f t="shared" ca="1" si="45"/>
        <v/>
      </c>
      <c r="AG104" s="250" t="str">
        <f t="shared" ca="1" si="45"/>
        <v/>
      </c>
      <c r="AH104" s="250" t="str">
        <f t="shared" ca="1" si="45"/>
        <v/>
      </c>
      <c r="AI104" s="251" t="str">
        <f t="shared" ca="1" si="45"/>
        <v/>
      </c>
      <c r="AJ104" s="254" t="str">
        <f t="shared" ca="1" si="48"/>
        <v/>
      </c>
      <c r="AK104" s="250" t="str">
        <f t="shared" ca="1" si="48"/>
        <v/>
      </c>
      <c r="AL104" s="250" t="str">
        <f t="shared" ca="1" si="48"/>
        <v/>
      </c>
      <c r="AM104" s="250" t="str">
        <f t="shared" ca="1" si="48"/>
        <v/>
      </c>
      <c r="AN104" s="251" t="str">
        <f t="shared" ca="1" si="48"/>
        <v/>
      </c>
      <c r="AO104" s="254" t="str">
        <f t="shared" ca="1" si="48"/>
        <v/>
      </c>
      <c r="AP104" s="250" t="str">
        <f t="shared" ca="1" si="48"/>
        <v/>
      </c>
      <c r="AQ104" s="250" t="str">
        <f t="shared" ca="1" si="48"/>
        <v/>
      </c>
      <c r="AR104" s="251" t="str">
        <f t="shared" ca="1" si="48"/>
        <v/>
      </c>
      <c r="AS104" s="254" t="str">
        <f t="shared" ca="1" si="48"/>
        <v/>
      </c>
      <c r="AT104" s="250" t="str">
        <f t="shared" ca="1" si="48"/>
        <v/>
      </c>
      <c r="AU104" s="250" t="str">
        <f t="shared" ca="1" si="48"/>
        <v/>
      </c>
      <c r="AV104" s="251" t="str">
        <f t="shared" ca="1" si="48"/>
        <v/>
      </c>
      <c r="AW104" s="254" t="str">
        <f t="shared" ca="1" si="48"/>
        <v/>
      </c>
      <c r="AX104" s="250" t="str">
        <f t="shared" ca="1" si="48"/>
        <v/>
      </c>
      <c r="AY104" s="250" t="str">
        <f t="shared" ca="1" si="48"/>
        <v/>
      </c>
      <c r="AZ104" s="251" t="str">
        <f t="shared" ca="1" si="47"/>
        <v/>
      </c>
      <c r="BA104" s="250" t="str">
        <f t="shared" ca="1" si="47"/>
        <v/>
      </c>
      <c r="BB104" s="250" t="str">
        <f t="shared" ca="1" si="47"/>
        <v/>
      </c>
      <c r="BC104" s="250" t="str">
        <f t="shared" ca="1" si="47"/>
        <v/>
      </c>
      <c r="BD104" s="251" t="str">
        <f t="shared" ca="1" si="47"/>
        <v/>
      </c>
      <c r="BE104" s="255"/>
      <c r="BF104" s="226"/>
      <c r="BG104" s="67"/>
      <c r="BH104" s="227"/>
      <c r="BI104" s="79">
        <f t="shared" si="38"/>
        <v>77327</v>
      </c>
      <c r="BJ104" s="8">
        <f t="shared" si="39"/>
        <v>94</v>
      </c>
      <c r="BK104" s="61">
        <f t="shared" si="33"/>
        <v>2111</v>
      </c>
      <c r="BP104" s="374" t="s">
        <v>41</v>
      </c>
      <c r="BQ104" s="375"/>
      <c r="BY104" s="293"/>
      <c r="CB104" s="65"/>
    </row>
    <row r="105" spans="1:80" ht="12.75" customHeight="1" x14ac:dyDescent="0.35">
      <c r="A105" s="366"/>
      <c r="B105" s="246">
        <f t="shared" si="44"/>
        <v>2112</v>
      </c>
      <c r="C105" s="247">
        <f t="shared" si="44"/>
        <v>95</v>
      </c>
      <c r="D105" s="22" t="str">
        <f>IF(BZ105=0,"",SUM(BZ$10:BZ105))</f>
        <v/>
      </c>
      <c r="E105" s="248" t="str">
        <f t="shared" ca="1" si="46"/>
        <v/>
      </c>
      <c r="F105" s="249" t="str">
        <f t="shared" ca="1" si="46"/>
        <v/>
      </c>
      <c r="G105" s="250" t="str">
        <f t="shared" ca="1" si="46"/>
        <v/>
      </c>
      <c r="H105" s="250" t="str">
        <f t="shared" ca="1" si="46"/>
        <v/>
      </c>
      <c r="I105" s="251" t="str">
        <f t="shared" ca="1" si="46"/>
        <v/>
      </c>
      <c r="J105" s="252" t="str">
        <f t="shared" ca="1" si="46"/>
        <v/>
      </c>
      <c r="K105" s="250" t="str">
        <f t="shared" ca="1" si="46"/>
        <v/>
      </c>
      <c r="L105" s="250" t="str">
        <f t="shared" ca="1" si="46"/>
        <v/>
      </c>
      <c r="M105" s="251" t="str">
        <f t="shared" ca="1" si="46"/>
        <v/>
      </c>
      <c r="N105" s="253" t="str">
        <f t="shared" ca="1" si="46"/>
        <v/>
      </c>
      <c r="O105" s="250" t="str">
        <f t="shared" ca="1" si="46"/>
        <v/>
      </c>
      <c r="P105" s="250" t="str">
        <f t="shared" ca="1" si="46"/>
        <v/>
      </c>
      <c r="Q105" s="251" t="str">
        <f t="shared" ca="1" si="46"/>
        <v/>
      </c>
      <c r="R105" s="254" t="str">
        <f t="shared" ca="1" si="46"/>
        <v/>
      </c>
      <c r="S105" s="250" t="str">
        <f t="shared" ca="1" si="46"/>
        <v/>
      </c>
      <c r="T105" s="250" t="str">
        <f t="shared" ca="1" si="46"/>
        <v/>
      </c>
      <c r="U105" s="251" t="str">
        <f t="shared" ca="1" si="45"/>
        <v/>
      </c>
      <c r="V105" s="254" t="str">
        <f t="shared" ca="1" si="45"/>
        <v/>
      </c>
      <c r="W105" s="250" t="str">
        <f t="shared" ca="1" si="45"/>
        <v/>
      </c>
      <c r="X105" s="250" t="str">
        <f t="shared" ca="1" si="45"/>
        <v/>
      </c>
      <c r="Y105" s="250" t="str">
        <f t="shared" ca="1" si="45"/>
        <v/>
      </c>
      <c r="Z105" s="250" t="str">
        <f t="shared" ca="1" si="45"/>
        <v/>
      </c>
      <c r="AA105" s="251" t="str">
        <f t="shared" ca="1" si="45"/>
        <v/>
      </c>
      <c r="AB105" s="254" t="str">
        <f t="shared" ca="1" si="45"/>
        <v/>
      </c>
      <c r="AC105" s="250" t="str">
        <f t="shared" ca="1" si="45"/>
        <v/>
      </c>
      <c r="AD105" s="250" t="str">
        <f t="shared" ca="1" si="45"/>
        <v/>
      </c>
      <c r="AE105" s="251" t="str">
        <f t="shared" ca="1" si="45"/>
        <v/>
      </c>
      <c r="AF105" s="254" t="str">
        <f t="shared" ca="1" si="45"/>
        <v/>
      </c>
      <c r="AG105" s="250" t="str">
        <f t="shared" ca="1" si="45"/>
        <v/>
      </c>
      <c r="AH105" s="250" t="str">
        <f t="shared" ca="1" si="45"/>
        <v/>
      </c>
      <c r="AI105" s="251" t="str">
        <f t="shared" ca="1" si="45"/>
        <v/>
      </c>
      <c r="AJ105" s="254" t="str">
        <f t="shared" ca="1" si="48"/>
        <v/>
      </c>
      <c r="AK105" s="250" t="str">
        <f t="shared" ca="1" si="48"/>
        <v/>
      </c>
      <c r="AL105" s="250" t="str">
        <f t="shared" ca="1" si="48"/>
        <v/>
      </c>
      <c r="AM105" s="250" t="str">
        <f t="shared" ca="1" si="48"/>
        <v/>
      </c>
      <c r="AN105" s="251" t="str">
        <f t="shared" ca="1" si="48"/>
        <v/>
      </c>
      <c r="AO105" s="254" t="str">
        <f t="shared" ca="1" si="48"/>
        <v/>
      </c>
      <c r="AP105" s="250" t="str">
        <f t="shared" ca="1" si="48"/>
        <v/>
      </c>
      <c r="AQ105" s="250" t="str">
        <f t="shared" ca="1" si="48"/>
        <v/>
      </c>
      <c r="AR105" s="251" t="str">
        <f t="shared" ca="1" si="48"/>
        <v/>
      </c>
      <c r="AS105" s="254" t="str">
        <f t="shared" ca="1" si="48"/>
        <v/>
      </c>
      <c r="AT105" s="250" t="str">
        <f t="shared" ca="1" si="48"/>
        <v/>
      </c>
      <c r="AU105" s="250" t="str">
        <f t="shared" ca="1" si="48"/>
        <v/>
      </c>
      <c r="AV105" s="251" t="str">
        <f t="shared" ca="1" si="48"/>
        <v/>
      </c>
      <c r="AW105" s="254" t="str">
        <f t="shared" ca="1" si="48"/>
        <v/>
      </c>
      <c r="AX105" s="250" t="str">
        <f t="shared" ca="1" si="48"/>
        <v/>
      </c>
      <c r="AY105" s="250" t="str">
        <f t="shared" ca="1" si="48"/>
        <v/>
      </c>
      <c r="AZ105" s="251" t="str">
        <f t="shared" ca="1" si="47"/>
        <v/>
      </c>
      <c r="BA105" s="250" t="str">
        <f t="shared" ca="1" si="47"/>
        <v/>
      </c>
      <c r="BB105" s="250" t="str">
        <f t="shared" ca="1" si="47"/>
        <v/>
      </c>
      <c r="BC105" s="250" t="str">
        <f t="shared" ca="1" si="47"/>
        <v/>
      </c>
      <c r="BD105" s="251" t="str">
        <f t="shared" ca="1" si="47"/>
        <v/>
      </c>
      <c r="BE105" s="255"/>
      <c r="BF105" s="226"/>
      <c r="BG105" s="67"/>
      <c r="BH105" s="227"/>
      <c r="BI105" s="79">
        <f t="shared" si="38"/>
        <v>77693</v>
      </c>
      <c r="BJ105" s="8">
        <f t="shared" si="39"/>
        <v>95</v>
      </c>
      <c r="BK105" s="61">
        <f t="shared" si="33"/>
        <v>2112</v>
      </c>
      <c r="BP105" s="374" t="str">
        <f ca="1">"Days "&amp;TEXT((ROUNDDOWN((DATEDIF(BP103,A3,"d")),0)),"#,##0")</f>
        <v>Days 28,986</v>
      </c>
      <c r="BQ105" s="375"/>
      <c r="CB105" s="65"/>
    </row>
    <row r="106" spans="1:80" ht="12.75" customHeight="1" x14ac:dyDescent="0.35">
      <c r="A106" s="366"/>
      <c r="B106" s="246">
        <f t="shared" si="44"/>
        <v>2113</v>
      </c>
      <c r="C106" s="247">
        <f t="shared" si="44"/>
        <v>96</v>
      </c>
      <c r="D106" s="22" t="str">
        <f>IF(BZ106=0,"",SUM(BZ$10:BZ106))</f>
        <v/>
      </c>
      <c r="E106" s="248" t="str">
        <f t="shared" ca="1" si="46"/>
        <v/>
      </c>
      <c r="F106" s="249" t="str">
        <f t="shared" ca="1" si="46"/>
        <v/>
      </c>
      <c r="G106" s="250" t="str">
        <f t="shared" ca="1" si="46"/>
        <v/>
      </c>
      <c r="H106" s="250" t="str">
        <f t="shared" ca="1" si="46"/>
        <v/>
      </c>
      <c r="I106" s="251" t="str">
        <f t="shared" ca="1" si="46"/>
        <v/>
      </c>
      <c r="J106" s="252" t="str">
        <f t="shared" ca="1" si="46"/>
        <v/>
      </c>
      <c r="K106" s="250" t="str">
        <f t="shared" ca="1" si="46"/>
        <v/>
      </c>
      <c r="L106" s="250" t="str">
        <f t="shared" ca="1" si="46"/>
        <v/>
      </c>
      <c r="M106" s="251" t="str">
        <f t="shared" ca="1" si="46"/>
        <v/>
      </c>
      <c r="N106" s="253" t="str">
        <f t="shared" ca="1" si="46"/>
        <v/>
      </c>
      <c r="O106" s="250" t="str">
        <f t="shared" ca="1" si="46"/>
        <v/>
      </c>
      <c r="P106" s="250" t="str">
        <f t="shared" ca="1" si="46"/>
        <v/>
      </c>
      <c r="Q106" s="251" t="str">
        <f t="shared" ca="1" si="46"/>
        <v/>
      </c>
      <c r="R106" s="254" t="str">
        <f t="shared" ca="1" si="46"/>
        <v/>
      </c>
      <c r="S106" s="250" t="str">
        <f t="shared" ca="1" si="46"/>
        <v/>
      </c>
      <c r="T106" s="250" t="str">
        <f t="shared" ca="1" si="46"/>
        <v/>
      </c>
      <c r="U106" s="251" t="str">
        <f t="shared" ca="1" si="45"/>
        <v/>
      </c>
      <c r="V106" s="254" t="str">
        <f t="shared" ca="1" si="45"/>
        <v/>
      </c>
      <c r="W106" s="250" t="str">
        <f t="shared" ca="1" si="45"/>
        <v/>
      </c>
      <c r="X106" s="250" t="str">
        <f t="shared" ca="1" si="45"/>
        <v/>
      </c>
      <c r="Y106" s="250" t="str">
        <f t="shared" ca="1" si="45"/>
        <v/>
      </c>
      <c r="Z106" s="250" t="str">
        <f t="shared" ca="1" si="45"/>
        <v/>
      </c>
      <c r="AA106" s="251" t="str">
        <f t="shared" ca="1" si="45"/>
        <v/>
      </c>
      <c r="AB106" s="254" t="str">
        <f t="shared" ca="1" si="45"/>
        <v/>
      </c>
      <c r="AC106" s="250" t="str">
        <f t="shared" ca="1" si="45"/>
        <v/>
      </c>
      <c r="AD106" s="250" t="str">
        <f t="shared" ca="1" si="45"/>
        <v/>
      </c>
      <c r="AE106" s="251" t="str">
        <f t="shared" ca="1" si="45"/>
        <v/>
      </c>
      <c r="AF106" s="254" t="str">
        <f t="shared" ca="1" si="45"/>
        <v/>
      </c>
      <c r="AG106" s="250" t="str">
        <f t="shared" ca="1" si="45"/>
        <v/>
      </c>
      <c r="AH106" s="250" t="str">
        <f t="shared" ca="1" si="45"/>
        <v/>
      </c>
      <c r="AI106" s="251" t="str">
        <f t="shared" ca="1" si="45"/>
        <v/>
      </c>
      <c r="AJ106" s="254" t="str">
        <f t="shared" ca="1" si="48"/>
        <v/>
      </c>
      <c r="AK106" s="250" t="str">
        <f t="shared" ca="1" si="48"/>
        <v/>
      </c>
      <c r="AL106" s="250" t="str">
        <f t="shared" ca="1" si="48"/>
        <v/>
      </c>
      <c r="AM106" s="250" t="str">
        <f t="shared" ca="1" si="48"/>
        <v/>
      </c>
      <c r="AN106" s="251" t="str">
        <f t="shared" ca="1" si="48"/>
        <v/>
      </c>
      <c r="AO106" s="254" t="str">
        <f t="shared" ca="1" si="48"/>
        <v/>
      </c>
      <c r="AP106" s="250" t="str">
        <f t="shared" ca="1" si="48"/>
        <v/>
      </c>
      <c r="AQ106" s="250" t="str">
        <f t="shared" ca="1" si="48"/>
        <v/>
      </c>
      <c r="AR106" s="251" t="str">
        <f t="shared" ca="1" si="48"/>
        <v/>
      </c>
      <c r="AS106" s="254" t="str">
        <f t="shared" ca="1" si="48"/>
        <v/>
      </c>
      <c r="AT106" s="250" t="str">
        <f t="shared" ca="1" si="48"/>
        <v/>
      </c>
      <c r="AU106" s="250" t="str">
        <f t="shared" ca="1" si="48"/>
        <v/>
      </c>
      <c r="AV106" s="251" t="str">
        <f t="shared" ca="1" si="48"/>
        <v/>
      </c>
      <c r="AW106" s="254" t="str">
        <f t="shared" ca="1" si="48"/>
        <v/>
      </c>
      <c r="AX106" s="250" t="str">
        <f t="shared" ca="1" si="48"/>
        <v/>
      </c>
      <c r="AY106" s="250" t="str">
        <f t="shared" ca="1" si="48"/>
        <v/>
      </c>
      <c r="AZ106" s="251" t="str">
        <f t="shared" ca="1" si="47"/>
        <v/>
      </c>
      <c r="BA106" s="250" t="str">
        <f t="shared" ca="1" si="47"/>
        <v/>
      </c>
      <c r="BB106" s="250" t="str">
        <f t="shared" ca="1" si="47"/>
        <v/>
      </c>
      <c r="BC106" s="250" t="str">
        <f t="shared" ca="1" si="47"/>
        <v/>
      </c>
      <c r="BD106" s="251" t="str">
        <f t="shared" ca="1" si="47"/>
        <v/>
      </c>
      <c r="BE106" s="255"/>
      <c r="BF106" s="226"/>
      <c r="BG106" s="67"/>
      <c r="BH106" s="227"/>
      <c r="BI106" s="79">
        <f t="shared" si="38"/>
        <v>78058</v>
      </c>
      <c r="BJ106" s="8">
        <f t="shared" si="39"/>
        <v>96</v>
      </c>
      <c r="BK106" s="61">
        <f t="shared" si="33"/>
        <v>2113</v>
      </c>
      <c r="BP106" s="374" t="str">
        <f ca="1">"Weeks "&amp;TEXT(ROUNDDOWN((DATEDIF(BP103,A3,"d")/7),0),"#,##0")</f>
        <v>Weeks 4,140</v>
      </c>
      <c r="BQ106" s="375"/>
      <c r="CB106" s="65"/>
    </row>
    <row r="107" spans="1:80" ht="12.75" customHeight="1" x14ac:dyDescent="0.35">
      <c r="A107" s="366"/>
      <c r="B107" s="246">
        <f t="shared" si="44"/>
        <v>2114</v>
      </c>
      <c r="C107" s="247">
        <f t="shared" si="44"/>
        <v>97</v>
      </c>
      <c r="D107" s="22" t="str">
        <f>IF(BZ107=0,"",SUM(BZ$10:BZ107))</f>
        <v/>
      </c>
      <c r="E107" s="248" t="str">
        <f t="shared" ca="1" si="46"/>
        <v/>
      </c>
      <c r="F107" s="249" t="str">
        <f t="shared" ca="1" si="46"/>
        <v/>
      </c>
      <c r="G107" s="250" t="str">
        <f t="shared" ca="1" si="46"/>
        <v/>
      </c>
      <c r="H107" s="250" t="str">
        <f t="shared" ca="1" si="46"/>
        <v/>
      </c>
      <c r="I107" s="251" t="str">
        <f t="shared" ca="1" si="46"/>
        <v/>
      </c>
      <c r="J107" s="252" t="str">
        <f t="shared" ca="1" si="46"/>
        <v/>
      </c>
      <c r="K107" s="250" t="str">
        <f t="shared" ca="1" si="46"/>
        <v/>
      </c>
      <c r="L107" s="250" t="str">
        <f t="shared" ca="1" si="46"/>
        <v/>
      </c>
      <c r="M107" s="251" t="str">
        <f t="shared" ca="1" si="46"/>
        <v/>
      </c>
      <c r="N107" s="253" t="str">
        <f t="shared" ca="1" si="46"/>
        <v/>
      </c>
      <c r="O107" s="250" t="str">
        <f t="shared" ca="1" si="46"/>
        <v/>
      </c>
      <c r="P107" s="250" t="str">
        <f t="shared" ca="1" si="46"/>
        <v/>
      </c>
      <c r="Q107" s="251" t="str">
        <f t="shared" ca="1" si="46"/>
        <v/>
      </c>
      <c r="R107" s="254" t="str">
        <f t="shared" ca="1" si="46"/>
        <v/>
      </c>
      <c r="S107" s="250" t="str">
        <f t="shared" ca="1" si="46"/>
        <v/>
      </c>
      <c r="T107" s="250" t="str">
        <f t="shared" ca="1" si="46"/>
        <v/>
      </c>
      <c r="U107" s="251" t="str">
        <f t="shared" ca="1" si="45"/>
        <v/>
      </c>
      <c r="V107" s="254" t="str">
        <f t="shared" ca="1" si="45"/>
        <v/>
      </c>
      <c r="W107" s="250" t="str">
        <f t="shared" ca="1" si="45"/>
        <v/>
      </c>
      <c r="X107" s="250" t="str">
        <f t="shared" ca="1" si="45"/>
        <v/>
      </c>
      <c r="Y107" s="250" t="str">
        <f t="shared" ca="1" si="45"/>
        <v/>
      </c>
      <c r="Z107" s="250" t="str">
        <f t="shared" ca="1" si="45"/>
        <v/>
      </c>
      <c r="AA107" s="251" t="str">
        <f t="shared" ca="1" si="45"/>
        <v/>
      </c>
      <c r="AB107" s="254" t="str">
        <f t="shared" ca="1" si="45"/>
        <v/>
      </c>
      <c r="AC107" s="250" t="str">
        <f t="shared" ca="1" si="45"/>
        <v/>
      </c>
      <c r="AD107" s="250" t="str">
        <f t="shared" ca="1" si="45"/>
        <v/>
      </c>
      <c r="AE107" s="251" t="str">
        <f t="shared" ca="1" si="45"/>
        <v/>
      </c>
      <c r="AF107" s="254" t="str">
        <f t="shared" ca="1" si="45"/>
        <v/>
      </c>
      <c r="AG107" s="250" t="str">
        <f t="shared" ca="1" si="45"/>
        <v/>
      </c>
      <c r="AH107" s="250" t="str">
        <f t="shared" ca="1" si="45"/>
        <v/>
      </c>
      <c r="AI107" s="251" t="str">
        <f t="shared" ca="1" si="45"/>
        <v/>
      </c>
      <c r="AJ107" s="254" t="str">
        <f t="shared" ca="1" si="48"/>
        <v/>
      </c>
      <c r="AK107" s="250" t="str">
        <f t="shared" ca="1" si="48"/>
        <v/>
      </c>
      <c r="AL107" s="250" t="str">
        <f t="shared" ca="1" si="48"/>
        <v/>
      </c>
      <c r="AM107" s="250" t="str">
        <f t="shared" ca="1" si="48"/>
        <v/>
      </c>
      <c r="AN107" s="251" t="str">
        <f t="shared" ca="1" si="48"/>
        <v/>
      </c>
      <c r="AO107" s="254" t="str">
        <f t="shared" ca="1" si="48"/>
        <v/>
      </c>
      <c r="AP107" s="250" t="str">
        <f t="shared" ca="1" si="48"/>
        <v/>
      </c>
      <c r="AQ107" s="250" t="str">
        <f t="shared" ca="1" si="48"/>
        <v/>
      </c>
      <c r="AR107" s="251" t="str">
        <f t="shared" ca="1" si="48"/>
        <v/>
      </c>
      <c r="AS107" s="254" t="str">
        <f t="shared" ca="1" si="48"/>
        <v/>
      </c>
      <c r="AT107" s="250" t="str">
        <f t="shared" ca="1" si="48"/>
        <v/>
      </c>
      <c r="AU107" s="250" t="str">
        <f t="shared" ca="1" si="48"/>
        <v/>
      </c>
      <c r="AV107" s="251" t="str">
        <f t="shared" ca="1" si="48"/>
        <v/>
      </c>
      <c r="AW107" s="254" t="str">
        <f t="shared" ca="1" si="48"/>
        <v/>
      </c>
      <c r="AX107" s="250" t="str">
        <f t="shared" ca="1" si="48"/>
        <v/>
      </c>
      <c r="AY107" s="250" t="str">
        <f t="shared" ca="1" si="48"/>
        <v/>
      </c>
      <c r="AZ107" s="251" t="str">
        <f t="shared" ca="1" si="47"/>
        <v/>
      </c>
      <c r="BA107" s="250" t="str">
        <f t="shared" ca="1" si="47"/>
        <v/>
      </c>
      <c r="BB107" s="250" t="str">
        <f t="shared" ca="1" si="47"/>
        <v/>
      </c>
      <c r="BC107" s="250" t="str">
        <f t="shared" ca="1" si="47"/>
        <v/>
      </c>
      <c r="BD107" s="251" t="str">
        <f t="shared" ca="1" si="47"/>
        <v/>
      </c>
      <c r="BE107" s="255"/>
      <c r="BF107" s="226"/>
      <c r="BG107" s="67"/>
      <c r="BH107" s="227"/>
      <c r="BI107" s="79">
        <f t="shared" si="38"/>
        <v>78423</v>
      </c>
      <c r="BJ107" s="8">
        <f t="shared" si="39"/>
        <v>97</v>
      </c>
      <c r="BK107" s="61">
        <f t="shared" si="33"/>
        <v>2114</v>
      </c>
      <c r="BP107" s="374" t="str">
        <f ca="1">"Months "&amp;(DATEDIF(BP103,A3,"m"))</f>
        <v>Months 952</v>
      </c>
      <c r="BQ107" s="375"/>
      <c r="CB107" s="65"/>
    </row>
    <row r="108" spans="1:80" ht="12.75" customHeight="1" thickBot="1" x14ac:dyDescent="0.4">
      <c r="A108" s="366"/>
      <c r="B108" s="246">
        <f t="shared" ref="B108:C109" si="49">IF(B107="","",IF(DATEDIF($E$1,$A$3,"Y")&lt;90,B107+1,""))</f>
        <v>2115</v>
      </c>
      <c r="C108" s="247">
        <f t="shared" si="49"/>
        <v>98</v>
      </c>
      <c r="D108" s="22" t="str">
        <f>IF(BZ108=0,"",SUM(BZ$10:BZ108))</f>
        <v/>
      </c>
      <c r="E108" s="248" t="str">
        <f t="shared" ca="1" si="46"/>
        <v/>
      </c>
      <c r="F108" s="249" t="str">
        <f t="shared" ca="1" si="46"/>
        <v/>
      </c>
      <c r="G108" s="250" t="str">
        <f t="shared" ca="1" si="46"/>
        <v/>
      </c>
      <c r="H108" s="250" t="str">
        <f t="shared" ca="1" si="46"/>
        <v/>
      </c>
      <c r="I108" s="251" t="str">
        <f t="shared" ca="1" si="46"/>
        <v/>
      </c>
      <c r="J108" s="252" t="str">
        <f t="shared" ca="1" si="46"/>
        <v/>
      </c>
      <c r="K108" s="250" t="str">
        <f t="shared" ca="1" si="46"/>
        <v/>
      </c>
      <c r="L108" s="250" t="str">
        <f t="shared" ca="1" si="46"/>
        <v/>
      </c>
      <c r="M108" s="251" t="str">
        <f t="shared" ca="1" si="46"/>
        <v/>
      </c>
      <c r="N108" s="253" t="str">
        <f t="shared" ca="1" si="46"/>
        <v/>
      </c>
      <c r="O108" s="250" t="str">
        <f t="shared" ca="1" si="46"/>
        <v/>
      </c>
      <c r="P108" s="250" t="str">
        <f t="shared" ca="1" si="46"/>
        <v/>
      </c>
      <c r="Q108" s="251" t="str">
        <f t="shared" ca="1" si="46"/>
        <v/>
      </c>
      <c r="R108" s="254" t="str">
        <f t="shared" ca="1" si="46"/>
        <v/>
      </c>
      <c r="S108" s="250" t="str">
        <f t="shared" ca="1" si="46"/>
        <v/>
      </c>
      <c r="T108" s="250" t="str">
        <f t="shared" ca="1" si="46"/>
        <v/>
      </c>
      <c r="U108" s="251" t="str">
        <f t="shared" ca="1" si="45"/>
        <v/>
      </c>
      <c r="V108" s="254" t="str">
        <f t="shared" ca="1" si="45"/>
        <v/>
      </c>
      <c r="W108" s="250" t="str">
        <f t="shared" ca="1" si="45"/>
        <v/>
      </c>
      <c r="X108" s="250" t="str">
        <f t="shared" ca="1" si="45"/>
        <v/>
      </c>
      <c r="Y108" s="250" t="str">
        <f t="shared" ca="1" si="45"/>
        <v/>
      </c>
      <c r="Z108" s="250" t="str">
        <f t="shared" ca="1" si="45"/>
        <v/>
      </c>
      <c r="AA108" s="251" t="str">
        <f t="shared" ca="1" si="45"/>
        <v/>
      </c>
      <c r="AB108" s="254" t="str">
        <f t="shared" ca="1" si="45"/>
        <v/>
      </c>
      <c r="AC108" s="250" t="str">
        <f t="shared" ca="1" si="45"/>
        <v/>
      </c>
      <c r="AD108" s="250" t="str">
        <f t="shared" ca="1" si="45"/>
        <v/>
      </c>
      <c r="AE108" s="251" t="str">
        <f t="shared" ca="1" si="45"/>
        <v/>
      </c>
      <c r="AF108" s="254" t="str">
        <f t="shared" ca="1" si="45"/>
        <v/>
      </c>
      <c r="AG108" s="250" t="str">
        <f t="shared" ca="1" si="45"/>
        <v/>
      </c>
      <c r="AH108" s="250" t="str">
        <f t="shared" ca="1" si="45"/>
        <v/>
      </c>
      <c r="AI108" s="251" t="str">
        <f t="shared" ca="1" si="45"/>
        <v/>
      </c>
      <c r="AJ108" s="254" t="str">
        <f t="shared" ca="1" si="48"/>
        <v/>
      </c>
      <c r="AK108" s="250" t="str">
        <f t="shared" ca="1" si="48"/>
        <v/>
      </c>
      <c r="AL108" s="250" t="str">
        <f t="shared" ca="1" si="48"/>
        <v/>
      </c>
      <c r="AM108" s="250" t="str">
        <f t="shared" ca="1" si="48"/>
        <v/>
      </c>
      <c r="AN108" s="251" t="str">
        <f t="shared" ca="1" si="48"/>
        <v/>
      </c>
      <c r="AO108" s="254" t="str">
        <f t="shared" ca="1" si="48"/>
        <v/>
      </c>
      <c r="AP108" s="250" t="str">
        <f t="shared" ca="1" si="48"/>
        <v/>
      </c>
      <c r="AQ108" s="250" t="str">
        <f t="shared" ca="1" si="48"/>
        <v/>
      </c>
      <c r="AR108" s="251" t="str">
        <f t="shared" ca="1" si="48"/>
        <v/>
      </c>
      <c r="AS108" s="254" t="str">
        <f t="shared" ca="1" si="48"/>
        <v/>
      </c>
      <c r="AT108" s="250" t="str">
        <f t="shared" ca="1" si="48"/>
        <v/>
      </c>
      <c r="AU108" s="250" t="str">
        <f t="shared" ca="1" si="48"/>
        <v/>
      </c>
      <c r="AV108" s="251" t="str">
        <f t="shared" ca="1" si="48"/>
        <v/>
      </c>
      <c r="AW108" s="254" t="str">
        <f t="shared" ca="1" si="48"/>
        <v/>
      </c>
      <c r="AX108" s="250" t="str">
        <f t="shared" ca="1" si="48"/>
        <v/>
      </c>
      <c r="AY108" s="250" t="str">
        <f t="shared" ca="1" si="48"/>
        <v/>
      </c>
      <c r="AZ108" s="251" t="str">
        <f t="shared" ca="1" si="47"/>
        <v/>
      </c>
      <c r="BA108" s="250" t="str">
        <f t="shared" ca="1" si="47"/>
        <v/>
      </c>
      <c r="BB108" s="250" t="str">
        <f t="shared" ca="1" si="47"/>
        <v/>
      </c>
      <c r="BC108" s="250" t="str">
        <f t="shared" ca="1" si="47"/>
        <v/>
      </c>
      <c r="BD108" s="251" t="str">
        <f t="shared" ca="1" si="47"/>
        <v/>
      </c>
      <c r="BE108" s="255"/>
      <c r="BF108" s="226"/>
      <c r="BG108" s="67"/>
      <c r="BH108" s="227"/>
      <c r="BI108" s="79">
        <f t="shared" si="38"/>
        <v>78788</v>
      </c>
      <c r="BJ108" s="8">
        <f t="shared" si="39"/>
        <v>98</v>
      </c>
      <c r="BK108" s="61">
        <f t="shared" si="33"/>
        <v>2115</v>
      </c>
      <c r="BP108" s="376" t="str">
        <f ca="1">"Years "&amp;(DATEDIF(BP103,A3,"y"))</f>
        <v>Years 79</v>
      </c>
      <c r="BQ108" s="377"/>
      <c r="CB108" s="65"/>
    </row>
    <row r="109" spans="1:80" ht="12.75" customHeight="1" thickBot="1" x14ac:dyDescent="0.4">
      <c r="A109" s="367"/>
      <c r="B109" s="256">
        <f t="shared" si="49"/>
        <v>2116</v>
      </c>
      <c r="C109" s="257">
        <f t="shared" si="49"/>
        <v>99</v>
      </c>
      <c r="D109" s="23" t="str">
        <f>IF(BZ109=0,"",SUM(BZ$10:BZ109))</f>
        <v/>
      </c>
      <c r="E109" s="258" t="str">
        <f t="shared" ca="1" si="46"/>
        <v/>
      </c>
      <c r="F109" s="259" t="str">
        <f t="shared" ca="1" si="46"/>
        <v/>
      </c>
      <c r="G109" s="260" t="str">
        <f t="shared" ca="1" si="46"/>
        <v/>
      </c>
      <c r="H109" s="260" t="str">
        <f t="shared" ca="1" si="46"/>
        <v/>
      </c>
      <c r="I109" s="261" t="str">
        <f t="shared" ca="1" si="46"/>
        <v/>
      </c>
      <c r="J109" s="262" t="str">
        <f t="shared" ca="1" si="46"/>
        <v/>
      </c>
      <c r="K109" s="260" t="str">
        <f t="shared" ca="1" si="46"/>
        <v/>
      </c>
      <c r="L109" s="260" t="str">
        <f t="shared" ca="1" si="46"/>
        <v/>
      </c>
      <c r="M109" s="261" t="str">
        <f t="shared" ca="1" si="46"/>
        <v/>
      </c>
      <c r="N109" s="263" t="str">
        <f t="shared" ca="1" si="46"/>
        <v/>
      </c>
      <c r="O109" s="260" t="str">
        <f t="shared" ca="1" si="46"/>
        <v/>
      </c>
      <c r="P109" s="260" t="str">
        <f t="shared" ca="1" si="46"/>
        <v/>
      </c>
      <c r="Q109" s="261" t="str">
        <f t="shared" ca="1" si="46"/>
        <v/>
      </c>
      <c r="R109" s="264" t="str">
        <f t="shared" ca="1" si="46"/>
        <v/>
      </c>
      <c r="S109" s="260" t="str">
        <f t="shared" ca="1" si="46"/>
        <v/>
      </c>
      <c r="T109" s="260" t="str">
        <f t="shared" ca="1" si="46"/>
        <v/>
      </c>
      <c r="U109" s="261" t="str">
        <f t="shared" ca="1" si="45"/>
        <v/>
      </c>
      <c r="V109" s="264" t="str">
        <f t="shared" ca="1" si="45"/>
        <v/>
      </c>
      <c r="W109" s="260" t="str">
        <f t="shared" ca="1" si="45"/>
        <v/>
      </c>
      <c r="X109" s="260" t="str">
        <f t="shared" ca="1" si="45"/>
        <v/>
      </c>
      <c r="Y109" s="260" t="str">
        <f t="shared" ca="1" si="45"/>
        <v/>
      </c>
      <c r="Z109" s="260" t="str">
        <f t="shared" ca="1" si="45"/>
        <v/>
      </c>
      <c r="AA109" s="261" t="str">
        <f t="shared" ca="1" si="45"/>
        <v/>
      </c>
      <c r="AB109" s="264" t="str">
        <f t="shared" ca="1" si="45"/>
        <v/>
      </c>
      <c r="AC109" s="260" t="str">
        <f t="shared" ca="1" si="45"/>
        <v/>
      </c>
      <c r="AD109" s="260" t="str">
        <f t="shared" ca="1" si="45"/>
        <v/>
      </c>
      <c r="AE109" s="261" t="str">
        <f t="shared" ca="1" si="45"/>
        <v/>
      </c>
      <c r="AF109" s="264" t="str">
        <f t="shared" ca="1" si="45"/>
        <v/>
      </c>
      <c r="AG109" s="260" t="str">
        <f t="shared" ca="1" si="45"/>
        <v/>
      </c>
      <c r="AH109" s="260" t="str">
        <f t="shared" ca="1" si="45"/>
        <v/>
      </c>
      <c r="AI109" s="261" t="str">
        <f t="shared" ca="1" si="45"/>
        <v/>
      </c>
      <c r="AJ109" s="264" t="str">
        <f t="shared" ca="1" si="48"/>
        <v/>
      </c>
      <c r="AK109" s="260" t="str">
        <f t="shared" ca="1" si="48"/>
        <v/>
      </c>
      <c r="AL109" s="260" t="str">
        <f t="shared" ca="1" si="48"/>
        <v/>
      </c>
      <c r="AM109" s="260" t="str">
        <f t="shared" ca="1" si="48"/>
        <v/>
      </c>
      <c r="AN109" s="261" t="str">
        <f t="shared" ca="1" si="48"/>
        <v/>
      </c>
      <c r="AO109" s="264" t="str">
        <f t="shared" ca="1" si="48"/>
        <v/>
      </c>
      <c r="AP109" s="260" t="str">
        <f t="shared" ca="1" si="48"/>
        <v/>
      </c>
      <c r="AQ109" s="260" t="str">
        <f t="shared" ca="1" si="48"/>
        <v/>
      </c>
      <c r="AR109" s="261" t="str">
        <f t="shared" ca="1" si="48"/>
        <v/>
      </c>
      <c r="AS109" s="264" t="str">
        <f t="shared" ca="1" si="48"/>
        <v/>
      </c>
      <c r="AT109" s="260" t="str">
        <f t="shared" ca="1" si="48"/>
        <v/>
      </c>
      <c r="AU109" s="260" t="str">
        <f t="shared" ca="1" si="48"/>
        <v/>
      </c>
      <c r="AV109" s="261" t="str">
        <f t="shared" ca="1" si="48"/>
        <v/>
      </c>
      <c r="AW109" s="264" t="str">
        <f t="shared" ca="1" si="48"/>
        <v/>
      </c>
      <c r="AX109" s="260" t="str">
        <f t="shared" ca="1" si="48"/>
        <v/>
      </c>
      <c r="AY109" s="260" t="str">
        <f t="shared" ca="1" si="48"/>
        <v/>
      </c>
      <c r="AZ109" s="261" t="str">
        <f t="shared" ca="1" si="47"/>
        <v/>
      </c>
      <c r="BA109" s="260" t="str">
        <f t="shared" ca="1" si="47"/>
        <v/>
      </c>
      <c r="BB109" s="260" t="str">
        <f t="shared" ca="1" si="47"/>
        <v/>
      </c>
      <c r="BC109" s="260" t="str">
        <f t="shared" ca="1" si="47"/>
        <v/>
      </c>
      <c r="BD109" s="261" t="str">
        <f t="shared" ca="1" si="47"/>
        <v/>
      </c>
      <c r="BE109" s="294"/>
      <c r="BF109" s="231"/>
      <c r="BG109" s="228"/>
      <c r="BH109" s="232"/>
      <c r="BI109" s="79">
        <f t="shared" si="38"/>
        <v>79154</v>
      </c>
      <c r="BJ109" s="8">
        <f t="shared" si="39"/>
        <v>99</v>
      </c>
      <c r="BK109" s="61">
        <f t="shared" si="33"/>
        <v>2116</v>
      </c>
      <c r="CB109" s="65"/>
    </row>
    <row r="110" spans="1:80" ht="12.75" customHeight="1" thickTop="1" x14ac:dyDescent="0.35">
      <c r="CB110" s="65"/>
    </row>
    <row r="111" spans="1:80" ht="12" customHeight="1" x14ac:dyDescent="0.35">
      <c r="CB111" s="65"/>
    </row>
    <row r="112" spans="1:80" ht="12" customHeight="1" x14ac:dyDescent="0.35">
      <c r="CB112" s="65"/>
    </row>
    <row r="113" spans="80:80" ht="12" customHeight="1" x14ac:dyDescent="0.35">
      <c r="CB113" s="65"/>
    </row>
    <row r="114" spans="80:80" ht="12" customHeight="1" x14ac:dyDescent="0.35">
      <c r="CB114" s="65"/>
    </row>
    <row r="115" spans="80:80" ht="12" customHeight="1" x14ac:dyDescent="0.35">
      <c r="CB115" s="65"/>
    </row>
    <row r="116" spans="80:80" ht="12" customHeight="1" x14ac:dyDescent="0.35">
      <c r="CB116" s="65"/>
    </row>
    <row r="117" spans="80:80" ht="12" customHeight="1" x14ac:dyDescent="0.35">
      <c r="CB117" s="65"/>
    </row>
    <row r="118" spans="80:80" ht="12" customHeight="1" x14ac:dyDescent="0.35">
      <c r="CB118" s="65"/>
    </row>
    <row r="119" spans="80:80" ht="12" customHeight="1" x14ac:dyDescent="0.35">
      <c r="CB119" s="65"/>
    </row>
    <row r="120" spans="80:80" ht="12" customHeight="1" x14ac:dyDescent="0.35">
      <c r="CB120" s="65"/>
    </row>
    <row r="121" spans="80:80" ht="12" customHeight="1" x14ac:dyDescent="0.35">
      <c r="CB121" s="65"/>
    </row>
    <row r="122" spans="80:80" ht="12" customHeight="1" x14ac:dyDescent="0.35">
      <c r="CB122" s="65"/>
    </row>
    <row r="123" spans="80:80" ht="12" customHeight="1" x14ac:dyDescent="0.35">
      <c r="CB123" s="65"/>
    </row>
    <row r="124" spans="80:80" ht="12" customHeight="1" x14ac:dyDescent="0.35">
      <c r="CB124" s="65"/>
    </row>
    <row r="125" spans="80:80" ht="12" customHeight="1" x14ac:dyDescent="0.35">
      <c r="CB125" s="65"/>
    </row>
    <row r="126" spans="80:80" ht="12" customHeight="1" x14ac:dyDescent="0.35">
      <c r="CB126" s="65"/>
    </row>
    <row r="127" spans="80:80" ht="12" customHeight="1" x14ac:dyDescent="0.35">
      <c r="CB127" s="65"/>
    </row>
    <row r="128" spans="80:80" ht="12" customHeight="1" x14ac:dyDescent="0.35">
      <c r="CB128" s="65"/>
    </row>
    <row r="129" spans="80:80" ht="12" customHeight="1" x14ac:dyDescent="0.35">
      <c r="CB129" s="65"/>
    </row>
    <row r="130" spans="80:80" ht="12" customHeight="1" x14ac:dyDescent="0.35">
      <c r="CB130" s="65"/>
    </row>
    <row r="131" spans="80:80" ht="12" customHeight="1" x14ac:dyDescent="0.35">
      <c r="CB131" s="65"/>
    </row>
    <row r="132" spans="80:80" ht="12" customHeight="1" x14ac:dyDescent="0.35">
      <c r="CB132" s="65"/>
    </row>
    <row r="133" spans="80:80" ht="12" customHeight="1" x14ac:dyDescent="0.35">
      <c r="CB133" s="65"/>
    </row>
    <row r="134" spans="80:80" ht="12" customHeight="1" x14ac:dyDescent="0.35">
      <c r="CB134" s="65"/>
    </row>
    <row r="135" spans="80:80" ht="12" customHeight="1" x14ac:dyDescent="0.35">
      <c r="CB135" s="65"/>
    </row>
    <row r="136" spans="80:80" ht="12" customHeight="1" x14ac:dyDescent="0.35">
      <c r="CB136" s="65"/>
    </row>
    <row r="137" spans="80:80" ht="12" customHeight="1" x14ac:dyDescent="0.35">
      <c r="CB137" s="65"/>
    </row>
    <row r="138" spans="80:80" ht="12" customHeight="1" x14ac:dyDescent="0.35">
      <c r="CB138" s="65"/>
    </row>
    <row r="139" spans="80:80" ht="12" customHeight="1" x14ac:dyDescent="0.35">
      <c r="CB139" s="65"/>
    </row>
    <row r="140" spans="80:80" ht="12" customHeight="1" x14ac:dyDescent="0.35">
      <c r="CB140" s="65"/>
    </row>
  </sheetData>
  <mergeCells count="47">
    <mergeCell ref="A100:A109"/>
    <mergeCell ref="BP103:BQ103"/>
    <mergeCell ref="BP104:BQ104"/>
    <mergeCell ref="BP105:BQ105"/>
    <mergeCell ref="BP106:BQ106"/>
    <mergeCell ref="BP107:BQ107"/>
    <mergeCell ref="BP108:BQ108"/>
    <mergeCell ref="A90:A99"/>
    <mergeCell ref="AS9:AV9"/>
    <mergeCell ref="AW9:AZ9"/>
    <mergeCell ref="BA9:BD9"/>
    <mergeCell ref="A10:A19"/>
    <mergeCell ref="A20:A29"/>
    <mergeCell ref="A30:A39"/>
    <mergeCell ref="A40:A49"/>
    <mergeCell ref="A50:A59"/>
    <mergeCell ref="A60:A69"/>
    <mergeCell ref="A70:A79"/>
    <mergeCell ref="A80:A89"/>
    <mergeCell ref="BF8:BF9"/>
    <mergeCell ref="BG8:BG9"/>
    <mergeCell ref="BH8:BH9"/>
    <mergeCell ref="BP8:BS8"/>
    <mergeCell ref="E9:I9"/>
    <mergeCell ref="J9:M9"/>
    <mergeCell ref="N9:Q9"/>
    <mergeCell ref="R9:U9"/>
    <mergeCell ref="V9:AA9"/>
    <mergeCell ref="AB9:AE9"/>
    <mergeCell ref="A4:D7"/>
    <mergeCell ref="E4:K4"/>
    <mergeCell ref="L4:N4"/>
    <mergeCell ref="E7:BD7"/>
    <mergeCell ref="B8:B9"/>
    <mergeCell ref="C8:C9"/>
    <mergeCell ref="D8:D9"/>
    <mergeCell ref="AF9:AI9"/>
    <mergeCell ref="AJ9:AN9"/>
    <mergeCell ref="AO9:AR9"/>
    <mergeCell ref="A3:D3"/>
    <mergeCell ref="E3:K3"/>
    <mergeCell ref="L3:N3"/>
    <mergeCell ref="A1:D1"/>
    <mergeCell ref="E1:N1"/>
    <mergeCell ref="A2:D2"/>
    <mergeCell ref="E2:K2"/>
    <mergeCell ref="L2:N2"/>
  </mergeCells>
  <conditionalFormatting sqref="E10:BD109">
    <cfRule type="cellIs" dxfId="0" priority="1" operator="equal">
      <formula>"X"</formula>
    </cfRule>
  </conditionalFormatting>
  <pageMargins left="0" right="0" top="0.25" bottom="0.2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Digital Life Span</vt:lpstr>
      <vt:lpstr>Lifespan</vt:lpstr>
      <vt:lpstr>'Digital Life Span'!Print_Area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2023-03-08T12:24:36Z</cp:lastPrinted>
  <dcterms:created xsi:type="dcterms:W3CDTF">2023-01-05T21:09:34Z</dcterms:created>
  <dcterms:modified xsi:type="dcterms:W3CDTF">2023-05-08T04:04:42Z</dcterms:modified>
</cp:coreProperties>
</file>